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ZO Erdut\Desktop\"/>
    </mc:Choice>
  </mc:AlternateContent>
  <xr:revisionPtr revIDLastSave="0" documentId="13_ncr:1_{BBB2E9F6-2E0B-481C-8E3F-308B1A65F3D9}" xr6:coauthVersionLast="46" xr6:coauthVersionMax="46" xr10:uidLastSave="{00000000-0000-0000-0000-000000000000}"/>
  <bookViews>
    <workbookView xWindow="1170" yWindow="1170" windowWidth="19320" windowHeight="9750" xr2:uid="{00000000-000D-0000-FFFF-FFFF00000000}"/>
  </bookViews>
  <sheets>
    <sheet name="Program_rada" sheetId="1" r:id="rId1"/>
    <sheet name="Izvješće" sheetId="2" r:id="rId2"/>
  </sheets>
  <definedNames>
    <definedName name="_Hlk54087109" localSheetId="0">Program_rada!$A$88</definedName>
    <definedName name="_Hlk54516215" localSheetId="1">Izvješće!$C$30</definedName>
    <definedName name="_Toc55895370" localSheetId="0">Program_rada!$A$1</definedName>
  </definedNames>
  <calcPr calcId="181029" iterateDelta="1E-4"/>
</workbook>
</file>

<file path=xl/calcChain.xml><?xml version="1.0" encoding="utf-8"?>
<calcChain xmlns="http://schemas.openxmlformats.org/spreadsheetml/2006/main">
  <c r="D6" i="1" l="1"/>
  <c r="D3" i="1"/>
  <c r="D80" i="1"/>
  <c r="D68" i="1"/>
  <c r="D47" i="1"/>
  <c r="D65" i="1"/>
  <c r="D59" i="1"/>
  <c r="D49" i="1"/>
  <c r="D25" i="1"/>
  <c r="D22" i="1"/>
  <c r="D36" i="1"/>
  <c r="D26" i="1"/>
  <c r="D18" i="1"/>
  <c r="D88" i="1" l="1"/>
  <c r="D91" i="1"/>
</calcChain>
</file>

<file path=xl/sharedStrings.xml><?xml version="1.0" encoding="utf-8"?>
<sst xmlns="http://schemas.openxmlformats.org/spreadsheetml/2006/main" count="295" uniqueCount="178">
  <si>
    <t>PRIHODI</t>
  </si>
  <si>
    <t>Plan za 2021. (u kn)</t>
  </si>
  <si>
    <t>udio %</t>
  </si>
  <si>
    <t>1.</t>
  </si>
  <si>
    <t>Izvorni prihodi</t>
  </si>
  <si>
    <t>1.1.</t>
  </si>
  <si>
    <t>Turistička pristojba</t>
  </si>
  <si>
    <t>1.2.</t>
  </si>
  <si>
    <t>Članarina</t>
  </si>
  <si>
    <t>2.</t>
  </si>
  <si>
    <t>Prihodi iz proračuna grada</t>
  </si>
  <si>
    <t>2.1.</t>
  </si>
  <si>
    <t>za programske aktivnosti</t>
  </si>
  <si>
    <t>2.2.</t>
  </si>
  <si>
    <t>za funkcioniranje TZ</t>
  </si>
  <si>
    <t>3.</t>
  </si>
  <si>
    <t>Prihodi od sustava turističkih zajednica</t>
  </si>
  <si>
    <t>4.</t>
  </si>
  <si>
    <t>Prihodi iz EU fondova</t>
  </si>
  <si>
    <t>5.</t>
  </si>
  <si>
    <t>Prihodi od gospodarske djelatnosti</t>
  </si>
  <si>
    <t>6.</t>
  </si>
  <si>
    <t>Preneseni prihod iz prethodne godine</t>
  </si>
  <si>
    <t>7.</t>
  </si>
  <si>
    <t>Ostali prihodi</t>
  </si>
  <si>
    <t>SVEUKUPNO</t>
  </si>
  <si>
    <t>AKTIVNOSTI</t>
  </si>
  <si>
    <t>ISTRAŽIVANJE I STRATEŠKO PLANIRANJE</t>
  </si>
  <si>
    <t>Izrada strateških/operativnih/komunikacijskih/akcijskih dokumenata</t>
  </si>
  <si>
    <t>Istraživanje i analiza tržišta</t>
  </si>
  <si>
    <t>1.3.</t>
  </si>
  <si>
    <t>Mjerenje učinkovitosti promotivnih aktivnosti</t>
  </si>
  <si>
    <t>RAZVOJ TURISTIČKOG PROIZVODA</t>
  </si>
  <si>
    <t>Identifikacija i vrednovanje resursa te strukturiranje turističkih proizvoda</t>
  </si>
  <si>
    <t>Sustavi označavanja kvalitete turističkog proizvoda</t>
  </si>
  <si>
    <t>2.3.</t>
  </si>
  <si>
    <t>Podrška razvoju turističkih događanja</t>
  </si>
  <si>
    <t>2.3.1.</t>
  </si>
  <si>
    <t>Kulturno-turističke-gospodarstvene manfiestacije</t>
  </si>
  <si>
    <t>2.3.1.1.</t>
  </si>
  <si>
    <t>2.3.1.2.</t>
  </si>
  <si>
    <t>2.3.1.3.</t>
  </si>
  <si>
    <t>2.3.1.4.</t>
  </si>
  <si>
    <t>2.3.1.5.</t>
  </si>
  <si>
    <t>2.3.1.6.</t>
  </si>
  <si>
    <t>2.3.1.7.</t>
  </si>
  <si>
    <t>2.3.1.8.</t>
  </si>
  <si>
    <t>2.3.1.9.</t>
  </si>
  <si>
    <t>2.3.2.</t>
  </si>
  <si>
    <t>Ostale manifestacije</t>
  </si>
  <si>
    <t>2.3.2.1.</t>
  </si>
  <si>
    <t>2.3.2.2.</t>
  </si>
  <si>
    <t>2.3.2.3.</t>
  </si>
  <si>
    <t>2.3.2.4.</t>
  </si>
  <si>
    <t>2.3.2.5.</t>
  </si>
  <si>
    <t>2.3.2.6.</t>
  </si>
  <si>
    <t>2.3.2.7.</t>
  </si>
  <si>
    <t>2.4.</t>
  </si>
  <si>
    <t>Turistička infrastruktura</t>
  </si>
  <si>
    <t>2.5.</t>
  </si>
  <si>
    <t>Podrška turističkoj industriji</t>
  </si>
  <si>
    <t>2.5.1.</t>
  </si>
  <si>
    <t>Potpora razvoju DMK</t>
  </si>
  <si>
    <t>KOMUNIKACIJA I OGLAŠAVANJE</t>
  </si>
  <si>
    <t>3.1.</t>
  </si>
  <si>
    <r>
      <t xml:space="preserve">Definiranje </t>
    </r>
    <r>
      <rPr>
        <b/>
        <i/>
        <sz val="10"/>
        <color rgb="FF000000"/>
        <rFont val="Calibri"/>
        <family val="2"/>
        <charset val="238"/>
      </rPr>
      <t>brending</t>
    </r>
    <r>
      <rPr>
        <b/>
        <sz val="10"/>
        <color rgb="FF000000"/>
        <rFont val="Calibri"/>
        <family val="2"/>
        <charset val="238"/>
      </rPr>
      <t xml:space="preserve"> sustava i</t>
    </r>
    <r>
      <rPr>
        <b/>
        <i/>
        <sz val="10"/>
        <color rgb="FF000000"/>
        <rFont val="Calibri"/>
        <family val="2"/>
        <charset val="238"/>
      </rPr>
      <t xml:space="preserve"> brend </t>
    </r>
    <r>
      <rPr>
        <b/>
        <sz val="10"/>
        <color rgb="FF000000"/>
        <rFont val="Calibri"/>
        <family val="2"/>
        <charset val="238"/>
      </rPr>
      <t>arhitekture</t>
    </r>
  </si>
  <si>
    <t>3.2.</t>
  </si>
  <si>
    <t>Oglašavanje destinacijskog branda, turističke ponude i proizvoda</t>
  </si>
  <si>
    <t>3.2.1.</t>
  </si>
  <si>
    <t>Oglašavanje u promotivnim kampanjama javnog i privatnog sektora</t>
  </si>
  <si>
    <t>3.2.2.</t>
  </si>
  <si>
    <t>Opće oglašavanje (tisak, TV, radio)</t>
  </si>
  <si>
    <t>3.3.</t>
  </si>
  <si>
    <t>Odnosi s javnošću: globalni i domaći PR</t>
  </si>
  <si>
    <t>3.3.1.</t>
  </si>
  <si>
    <t>Studijska putovanja novinara</t>
  </si>
  <si>
    <t>3.4.</t>
  </si>
  <si>
    <t>Marketinške i poslovne suradnje</t>
  </si>
  <si>
    <t>3.5.</t>
  </si>
  <si>
    <t>Sajmovi, posebne prezentacije i poslovne radionice</t>
  </si>
  <si>
    <t>3.5.1.</t>
  </si>
  <si>
    <t>Sajmovi</t>
  </si>
  <si>
    <t>3.5.2.</t>
  </si>
  <si>
    <t>Posebne prezentacije</t>
  </si>
  <si>
    <t>3.6.</t>
  </si>
  <si>
    <t>Suradnja s organizatorima putovanja</t>
  </si>
  <si>
    <t>3.7.</t>
  </si>
  <si>
    <t>Kreiranje promotivnog materijala</t>
  </si>
  <si>
    <t>3.7.1.</t>
  </si>
  <si>
    <t>Brošure i ostali tiskani materijali</t>
  </si>
  <si>
    <t>3.7.2.</t>
  </si>
  <si>
    <t>Suveniri i promo materijali</t>
  </si>
  <si>
    <t>3.7.3.</t>
  </si>
  <si>
    <t>Proizvodnja multimedijskih materijala</t>
  </si>
  <si>
    <t>3.8.</t>
  </si>
  <si>
    <t>Internetske stranice</t>
  </si>
  <si>
    <t>3.9.</t>
  </si>
  <si>
    <t>Kreiranje i upravljanje bazama turističkih podataka</t>
  </si>
  <si>
    <t>3.10.</t>
  </si>
  <si>
    <t>Turističko-informativne aktivnosti</t>
  </si>
  <si>
    <t>3.10.1.</t>
  </si>
  <si>
    <t>Info table QR kodovi</t>
  </si>
  <si>
    <t>3.10.2.</t>
  </si>
  <si>
    <t>Smeđa signalizacija – plan grada</t>
  </si>
  <si>
    <t>DESTINACIJSKI MENADŽMENT</t>
  </si>
  <si>
    <t>4.1.</t>
  </si>
  <si>
    <t>Turistički informacijski sustavi i aplikacije /eVisitor</t>
  </si>
  <si>
    <t>4.2.</t>
  </si>
  <si>
    <t>Stručni skupovi i edukacije</t>
  </si>
  <si>
    <t>4.2.1.</t>
  </si>
  <si>
    <t>Edukacija (zaposleni, subjekti javnog i privatnog sektora)</t>
  </si>
  <si>
    <t>4.3.</t>
  </si>
  <si>
    <t>Koordinacija i nadzor</t>
  </si>
  <si>
    <t>4.4.</t>
  </si>
  <si>
    <t>Upravljanje kvalitetom u destinaciji</t>
  </si>
  <si>
    <t>4.5.</t>
  </si>
  <si>
    <t>Poticanje na očuvanje i uređenje okoliša</t>
  </si>
  <si>
    <t>4.5.1.</t>
  </si>
  <si>
    <t>Projekt "Volim Hrvatsku"</t>
  </si>
  <si>
    <t>ČLANSTVO U STRUKOVNIM ORGANIZACIJAMA</t>
  </si>
  <si>
    <t>5.1.</t>
  </si>
  <si>
    <t>Međunarodne strukovne i sl. organizacije</t>
  </si>
  <si>
    <t>5.1.1.</t>
  </si>
  <si>
    <t>Suradnja s međunarodnim institucijama</t>
  </si>
  <si>
    <t>5.2.</t>
  </si>
  <si>
    <t>Domaće strukovne i sl. organizacije</t>
  </si>
  <si>
    <t>ADMINISTRATIVNI POSLOVI</t>
  </si>
  <si>
    <t>6.1.</t>
  </si>
  <si>
    <t>Plaće</t>
  </si>
  <si>
    <t>6.2.</t>
  </si>
  <si>
    <t>Rashodi ureda – za rad ureda</t>
  </si>
  <si>
    <t>6.3.</t>
  </si>
  <si>
    <t>Rashodi ureda – za opremanje ureda</t>
  </si>
  <si>
    <t>6.4.</t>
  </si>
  <si>
    <t>Rashodi za intelektualne usluge</t>
  </si>
  <si>
    <t>6.5.</t>
  </si>
  <si>
    <t>Tijela turističke zajednice</t>
  </si>
  <si>
    <t>REZERVA</t>
  </si>
  <si>
    <t>8.</t>
  </si>
  <si>
    <t>9.</t>
  </si>
  <si>
    <t>POKRIVANJE MANJKA PRIHODA IZ PRETHODNE GODINE</t>
  </si>
  <si>
    <t>SVEUKUPNO 1</t>
  </si>
  <si>
    <t>FONDOVI - posebne namjene</t>
  </si>
  <si>
    <t>Fond za turističke zajednice na  turistički nedovoljno razvijenim područjima i kontinentu</t>
  </si>
  <si>
    <t>Fond za projekte udruženih turističkih zajednica</t>
  </si>
  <si>
    <t>SVEUKUPNO 2</t>
  </si>
  <si>
    <t>TOTAL</t>
  </si>
  <si>
    <t>SVEUKUPNO 1+ SVEUKUPNO 2</t>
  </si>
  <si>
    <t>Plan  2021.</t>
  </si>
  <si>
    <t>Rebalans 2021.</t>
  </si>
  <si>
    <t>Realizacija 2021.</t>
  </si>
  <si>
    <t>udio % u realizaciji</t>
  </si>
  <si>
    <t>indeks</t>
  </si>
  <si>
    <t>realizacija</t>
  </si>
  <si>
    <t>/rebalans</t>
  </si>
  <si>
    <t>Prihodi iz proračuna općine/grada/županije i državnog proračuna</t>
  </si>
  <si>
    <t>Plan 2021.</t>
  </si>
  <si>
    <r>
      <t xml:space="preserve">Definiranje </t>
    </r>
    <r>
      <rPr>
        <b/>
        <i/>
        <sz val="10"/>
        <color rgb="FF000000"/>
        <rFont val="Calibri"/>
        <family val="2"/>
        <charset val="238"/>
      </rPr>
      <t>brending</t>
    </r>
    <r>
      <rPr>
        <b/>
        <sz val="10"/>
        <color rgb="FF000000"/>
        <rFont val="Calibri"/>
        <family val="2"/>
        <charset val="238"/>
      </rPr>
      <t xml:space="preserve"> sustava i </t>
    </r>
    <r>
      <rPr>
        <b/>
        <i/>
        <sz val="10"/>
        <color rgb="FF000000"/>
        <rFont val="Calibri"/>
        <family val="2"/>
        <charset val="238"/>
      </rPr>
      <t>brend</t>
    </r>
    <r>
      <rPr>
        <b/>
        <sz val="10"/>
        <color rgb="FF000000"/>
        <rFont val="Calibri"/>
        <family val="2"/>
        <charset val="238"/>
      </rPr>
      <t xml:space="preserve"> arhitektureDefiniranje </t>
    </r>
    <r>
      <rPr>
        <b/>
        <i/>
        <sz val="10"/>
        <color rgb="FF000000"/>
        <rFont val="Calibri"/>
        <family val="2"/>
        <charset val="238"/>
      </rPr>
      <t>brending</t>
    </r>
    <r>
      <rPr>
        <b/>
        <sz val="10"/>
        <color rgb="FF000000"/>
        <rFont val="Calibri"/>
        <family val="2"/>
        <charset val="238"/>
      </rPr>
      <t xml:space="preserve"> sustava i </t>
    </r>
    <r>
      <rPr>
        <b/>
        <i/>
        <sz val="10"/>
        <color rgb="FF000000"/>
        <rFont val="Calibri"/>
        <family val="2"/>
        <charset val="238"/>
      </rPr>
      <t>brend</t>
    </r>
    <r>
      <rPr>
        <b/>
        <sz val="10"/>
        <color rgb="FF000000"/>
        <rFont val="Calibri"/>
        <family val="2"/>
        <charset val="238"/>
      </rPr>
      <t xml:space="preserve"> arhitektureDefiniranje </t>
    </r>
    <r>
      <rPr>
        <b/>
        <i/>
        <sz val="10"/>
        <color rgb="FF000000"/>
        <rFont val="Calibri"/>
        <family val="2"/>
        <charset val="238"/>
      </rPr>
      <t>brending</t>
    </r>
    <r>
      <rPr>
        <b/>
        <sz val="10"/>
        <color rgb="FF000000"/>
        <rFont val="Calibri"/>
        <family val="2"/>
        <charset val="238"/>
      </rPr>
      <t xml:space="preserve"> sustava i </t>
    </r>
    <r>
      <rPr>
        <b/>
        <i/>
        <sz val="10"/>
        <color rgb="FF000000"/>
        <rFont val="Calibri"/>
        <family val="2"/>
        <charset val="238"/>
      </rPr>
      <t>brend</t>
    </r>
    <r>
      <rPr>
        <b/>
        <sz val="10"/>
        <color rgb="FF000000"/>
        <rFont val="Calibri"/>
        <family val="2"/>
        <charset val="238"/>
      </rPr>
      <t xml:space="preserve"> arhitekture</t>
    </r>
  </si>
  <si>
    <t>Materijalni troškovi</t>
  </si>
  <si>
    <t>Troškovi poslovanja mreže predstavništava/ ispostava</t>
  </si>
  <si>
    <t xml:space="preserve">FINANCIJSKI PLAN TURISTIČKE ZAJEDNICE OPĆINE ERDUT ZA 2021. GODINU </t>
  </si>
  <si>
    <t>FINANCIJSKO IZVJEŠĆE TURISTIČKE ZAJEDNICE OPĆINE ERDUT ZA 2020. GODINU</t>
  </si>
  <si>
    <t>Kestenijada Erdut</t>
  </si>
  <si>
    <t>Regate Dunavom i Dravom TID</t>
  </si>
  <si>
    <t>Moto susreti u općini Erdut</t>
  </si>
  <si>
    <t>Daljsko ljeto kulture</t>
  </si>
  <si>
    <t>Veliga Gospa u Aljmašu</t>
  </si>
  <si>
    <t>Fišijade</t>
  </si>
  <si>
    <t>Sajam Cvijeća i seoskog turizma</t>
  </si>
  <si>
    <t>Erdut srednjovjekovni grad</t>
  </si>
  <si>
    <t>Wine &amp; Bike Tour Erdut</t>
  </si>
  <si>
    <t>Pudarina Bijelo Brdo</t>
  </si>
  <si>
    <t>Podunavlje Trail Cross</t>
  </si>
  <si>
    <t>Aljmaška Ribarska noć</t>
  </si>
  <si>
    <t>Konjogojske zaprege Bijelo Brdo</t>
  </si>
  <si>
    <t>Majpan Dalj</t>
  </si>
  <si>
    <t>Sajam starih običaja zanata i Gužvarijada</t>
  </si>
  <si>
    <t>Panona Fest Erdut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</si>
</sst>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A]General"/>
    <numFmt numFmtId="165" formatCode="[$-41A]0.00%"/>
    <numFmt numFmtId="166" formatCode="#,##0.00&quot; &quot;[$kn-41A];[Red]&quot;-&quot;#,##0.00&quot; &quot;[$kn-41A]"/>
    <numFmt numFmtId="167" formatCode="#,##0.00\ _k_n"/>
  </numFmts>
  <fonts count="20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6"/>
      <color rgb="FF003764"/>
      <name val="Calibri"/>
      <family val="2"/>
      <charset val="238"/>
    </font>
    <font>
      <b/>
      <sz val="10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i/>
      <sz val="10"/>
      <color rgb="FF000000"/>
      <name val="Calibri"/>
      <family val="2"/>
      <charset val="238"/>
    </font>
    <font>
      <b/>
      <sz val="14"/>
      <color rgb="FFFFFFFF"/>
      <name val="Calibri"/>
      <family val="2"/>
      <charset val="238"/>
    </font>
    <font>
      <b/>
      <sz val="14"/>
      <color rgb="FF003764"/>
      <name val="Calibri"/>
      <family val="2"/>
      <charset val="238"/>
    </font>
    <font>
      <b/>
      <u/>
      <sz val="14"/>
      <color rgb="FF003764"/>
      <name val="Calibri"/>
      <family val="2"/>
      <charset val="238"/>
    </font>
    <font>
      <sz val="10"/>
      <color rgb="FFFFFFFF"/>
      <name val="Calibri"/>
      <family val="2"/>
      <charset val="238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rgb="FF003764"/>
        <bgColor rgb="FF003764"/>
      </patternFill>
    </fill>
    <fill>
      <patternFill patternType="solid">
        <fgColor rgb="FF003366"/>
        <bgColor rgb="FF003366"/>
      </patternFill>
    </fill>
    <fill>
      <patternFill patternType="solid">
        <fgColor rgb="FFCFE7F5"/>
        <bgColor rgb="FFCFE7F5"/>
      </patternFill>
    </fill>
    <fill>
      <patternFill patternType="solid">
        <fgColor rgb="FF8EA9DB"/>
        <bgColor rgb="FF8EA9DB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70">
    <xf numFmtId="0" fontId="0" fillId="0" borderId="0" xfId="0"/>
    <xf numFmtId="164" fontId="4" fillId="0" borderId="0" xfId="1" applyFont="1" applyFill="1" applyAlignment="1" applyProtection="1">
      <alignment horizontal="left" vertical="center" indent="2"/>
    </xf>
    <xf numFmtId="164" fontId="1" fillId="0" borderId="0" xfId="1" applyFont="1" applyFill="1" applyAlignment="1" applyProtection="1"/>
    <xf numFmtId="164" fontId="5" fillId="2" borderId="1" xfId="1" applyFont="1" applyFill="1" applyBorder="1" applyAlignment="1" applyProtection="1">
      <alignment vertical="center" wrapText="1"/>
    </xf>
    <xf numFmtId="164" fontId="5" fillId="2" borderId="1" xfId="1" applyFont="1" applyFill="1" applyBorder="1" applyAlignment="1" applyProtection="1">
      <alignment horizontal="center" vertical="center" wrapText="1"/>
    </xf>
    <xf numFmtId="164" fontId="6" fillId="2" borderId="1" xfId="1" applyFont="1" applyFill="1" applyBorder="1" applyAlignment="1" applyProtection="1">
      <alignment vertical="center" wrapText="1"/>
    </xf>
    <xf numFmtId="164" fontId="5" fillId="2" borderId="1" xfId="1" applyFont="1" applyFill="1" applyBorder="1" applyAlignment="1" applyProtection="1">
      <alignment vertical="center"/>
    </xf>
    <xf numFmtId="10" fontId="5" fillId="2" borderId="1" xfId="1" applyNumberFormat="1" applyFont="1" applyFill="1" applyBorder="1" applyAlignment="1" applyProtection="1">
      <alignment vertical="center"/>
    </xf>
    <xf numFmtId="164" fontId="6" fillId="0" borderId="1" xfId="1" applyFont="1" applyFill="1" applyBorder="1" applyAlignment="1" applyProtection="1">
      <alignment vertical="center" wrapText="1"/>
    </xf>
    <xf numFmtId="164" fontId="7" fillId="0" borderId="1" xfId="1" applyFont="1" applyFill="1" applyBorder="1" applyAlignment="1" applyProtection="1">
      <alignment vertical="center"/>
    </xf>
    <xf numFmtId="10" fontId="7" fillId="0" borderId="1" xfId="1" applyNumberFormat="1" applyFont="1" applyFill="1" applyBorder="1" applyAlignment="1" applyProtection="1">
      <alignment vertical="center"/>
    </xf>
    <xf numFmtId="164" fontId="1" fillId="0" borderId="1" xfId="1" applyFont="1" applyFill="1" applyBorder="1" applyAlignment="1" applyProtection="1">
      <alignment vertical="center"/>
    </xf>
    <xf numFmtId="164" fontId="7" fillId="3" borderId="1" xfId="1" applyFont="1" applyFill="1" applyBorder="1" applyAlignment="1" applyProtection="1">
      <alignment vertical="center"/>
    </xf>
    <xf numFmtId="10" fontId="7" fillId="3" borderId="1" xfId="1" applyNumberFormat="1" applyFont="1" applyFill="1" applyBorder="1" applyAlignment="1" applyProtection="1">
      <alignment vertical="center"/>
    </xf>
    <xf numFmtId="164" fontId="6" fillId="2" borderId="1" xfId="1" applyFont="1" applyFill="1" applyBorder="1" applyAlignment="1" applyProtection="1">
      <alignment vertical="center"/>
    </xf>
    <xf numFmtId="164" fontId="1" fillId="2" borderId="1" xfId="1" applyFont="1" applyFill="1" applyBorder="1" applyAlignment="1" applyProtection="1">
      <alignment vertical="center"/>
    </xf>
    <xf numFmtId="10" fontId="6" fillId="2" borderId="1" xfId="1" applyNumberFormat="1" applyFont="1" applyFill="1" applyBorder="1" applyAlignment="1" applyProtection="1">
      <alignment vertical="center"/>
    </xf>
    <xf numFmtId="164" fontId="8" fillId="4" borderId="1" xfId="1" applyFont="1" applyFill="1" applyBorder="1" applyAlignment="1" applyProtection="1">
      <alignment vertical="center" wrapText="1"/>
    </xf>
    <xf numFmtId="165" fontId="9" fillId="4" borderId="1" xfId="1" applyNumberFormat="1" applyFont="1" applyFill="1" applyBorder="1" applyAlignment="1" applyProtection="1">
      <alignment vertical="center"/>
    </xf>
    <xf numFmtId="164" fontId="1" fillId="0" borderId="0" xfId="1" applyFont="1" applyFill="1" applyAlignment="1" applyProtection="1">
      <alignment vertical="center" wrapText="1"/>
    </xf>
    <xf numFmtId="164" fontId="10" fillId="0" borderId="0" xfId="1" applyFont="1" applyFill="1" applyAlignment="1" applyProtection="1">
      <alignment vertical="center"/>
    </xf>
    <xf numFmtId="10" fontId="5" fillId="6" borderId="1" xfId="1" applyNumberFormat="1" applyFont="1" applyFill="1" applyBorder="1" applyAlignment="1" applyProtection="1">
      <alignment vertical="center"/>
    </xf>
    <xf numFmtId="164" fontId="5" fillId="0" borderId="1" xfId="1" applyFont="1" applyFill="1" applyBorder="1" applyAlignment="1" applyProtection="1">
      <alignment vertical="center" wrapText="1"/>
    </xf>
    <xf numFmtId="164" fontId="5" fillId="0" borderId="1" xfId="1" applyFont="1" applyFill="1" applyBorder="1" applyAlignment="1" applyProtection="1">
      <alignment vertical="center"/>
    </xf>
    <xf numFmtId="10" fontId="5" fillId="0" borderId="1" xfId="1" applyNumberFormat="1" applyFont="1" applyFill="1" applyBorder="1" applyAlignment="1" applyProtection="1">
      <alignment vertical="center"/>
    </xf>
    <xf numFmtId="164" fontId="7" fillId="0" borderId="1" xfId="1" applyFont="1" applyFill="1" applyBorder="1" applyAlignment="1" applyProtection="1">
      <alignment vertical="center" wrapText="1"/>
    </xf>
    <xf numFmtId="164" fontId="7" fillId="2" borderId="1" xfId="1" applyFont="1" applyFill="1" applyBorder="1" applyAlignment="1" applyProtection="1">
      <alignment vertical="center"/>
    </xf>
    <xf numFmtId="164" fontId="9" fillId="4" borderId="1" xfId="1" applyFont="1" applyFill="1" applyBorder="1" applyAlignment="1" applyProtection="1">
      <alignment vertical="center"/>
    </xf>
    <xf numFmtId="164" fontId="5" fillId="3" borderId="0" xfId="1" applyFont="1" applyFill="1" applyAlignment="1" applyProtection="1">
      <alignment vertical="center" wrapText="1"/>
    </xf>
    <xf numFmtId="164" fontId="7" fillId="3" borderId="0" xfId="1" applyFont="1" applyFill="1" applyAlignment="1" applyProtection="1">
      <alignment vertical="center"/>
    </xf>
    <xf numFmtId="164" fontId="5" fillId="7" borderId="1" xfId="1" applyFont="1" applyFill="1" applyBorder="1" applyAlignment="1" applyProtection="1">
      <alignment vertical="center" wrapText="1"/>
    </xf>
    <xf numFmtId="164" fontId="6" fillId="7" borderId="1" xfId="1" applyFont="1" applyFill="1" applyBorder="1" applyAlignment="1" applyProtection="1">
      <alignment vertical="center" wrapText="1"/>
    </xf>
    <xf numFmtId="164" fontId="8" fillId="4" borderId="1" xfId="1" applyFont="1" applyFill="1" applyBorder="1" applyAlignment="1" applyProtection="1">
      <alignment vertical="center"/>
    </xf>
    <xf numFmtId="164" fontId="12" fillId="4" borderId="1" xfId="1" applyFont="1" applyFill="1" applyBorder="1" applyAlignment="1" applyProtection="1">
      <alignment vertical="center" wrapText="1"/>
    </xf>
    <xf numFmtId="164" fontId="13" fillId="0" borderId="0" xfId="1" applyFont="1" applyFill="1" applyAlignment="1" applyProtection="1">
      <alignment vertical="center"/>
    </xf>
    <xf numFmtId="164" fontId="14" fillId="0" borderId="0" xfId="1" applyFont="1" applyFill="1" applyAlignment="1" applyProtection="1">
      <alignment horizontal="justify" vertical="center"/>
    </xf>
    <xf numFmtId="164" fontId="1" fillId="0" borderId="0" xfId="1" applyFont="1" applyFill="1" applyAlignment="1" applyProtection="1">
      <alignment vertical="center"/>
    </xf>
    <xf numFmtId="164" fontId="5" fillId="3" borderId="1" xfId="1" applyFont="1" applyFill="1" applyBorder="1" applyAlignment="1" applyProtection="1">
      <alignment vertical="center" wrapText="1"/>
    </xf>
    <xf numFmtId="164" fontId="7" fillId="7" borderId="1" xfId="1" applyFont="1" applyFill="1" applyBorder="1" applyAlignment="1" applyProtection="1">
      <alignment vertical="center"/>
    </xf>
    <xf numFmtId="164" fontId="15" fillId="4" borderId="1" xfId="1" applyFont="1" applyFill="1" applyBorder="1" applyAlignment="1" applyProtection="1">
      <alignment vertical="center"/>
    </xf>
    <xf numFmtId="164" fontId="6" fillId="0" borderId="0" xfId="1" applyFont="1" applyFill="1" applyAlignment="1" applyProtection="1">
      <alignment vertical="center"/>
    </xf>
    <xf numFmtId="4" fontId="5" fillId="2" borderId="1" xfId="1" applyNumberFormat="1" applyFont="1" applyFill="1" applyBorder="1" applyAlignment="1" applyProtection="1">
      <alignment vertical="center"/>
    </xf>
    <xf numFmtId="4" fontId="7" fillId="0" borderId="1" xfId="1" applyNumberFormat="1" applyFont="1" applyFill="1" applyBorder="1" applyAlignment="1" applyProtection="1">
      <alignment vertical="center"/>
    </xf>
    <xf numFmtId="0" fontId="1" fillId="2" borderId="1" xfId="1" applyNumberFormat="1" applyFont="1" applyFill="1" applyBorder="1" applyAlignment="1" applyProtection="1">
      <alignment vertical="center"/>
    </xf>
    <xf numFmtId="0" fontId="6" fillId="2" borderId="1" xfId="1" applyNumberFormat="1" applyFont="1" applyFill="1" applyBorder="1" applyAlignment="1" applyProtection="1">
      <alignment vertical="center"/>
    </xf>
    <xf numFmtId="4" fontId="7" fillId="3" borderId="1" xfId="1" applyNumberFormat="1" applyFont="1" applyFill="1" applyBorder="1" applyAlignment="1" applyProtection="1">
      <alignment vertical="center"/>
    </xf>
    <xf numFmtId="4" fontId="9" fillId="4" borderId="1" xfId="1" applyNumberFormat="1" applyFont="1" applyFill="1" applyBorder="1" applyAlignment="1" applyProtection="1">
      <alignment vertical="center"/>
    </xf>
    <xf numFmtId="0" fontId="16" fillId="0" borderId="0" xfId="0" applyFont="1"/>
    <xf numFmtId="164" fontId="18" fillId="0" borderId="1" xfId="1" applyFont="1" applyFill="1" applyBorder="1" applyAlignment="1" applyProtection="1">
      <alignment vertical="center" wrapText="1"/>
    </xf>
    <xf numFmtId="0" fontId="16" fillId="0" borderId="2" xfId="0" applyFont="1" applyBorder="1"/>
    <xf numFmtId="0" fontId="16" fillId="0" borderId="3" xfId="0" applyFont="1" applyBorder="1"/>
    <xf numFmtId="0" fontId="16" fillId="0" borderId="4" xfId="0" applyFont="1" applyBorder="1"/>
    <xf numFmtId="167" fontId="5" fillId="2" borderId="1" xfId="1" applyNumberFormat="1" applyFont="1" applyFill="1" applyBorder="1" applyAlignment="1" applyProtection="1">
      <alignment vertical="center"/>
    </xf>
    <xf numFmtId="167" fontId="5" fillId="7" borderId="1" xfId="1" applyNumberFormat="1" applyFont="1" applyFill="1" applyBorder="1" applyAlignment="1" applyProtection="1">
      <alignment vertical="center"/>
    </xf>
    <xf numFmtId="167" fontId="7" fillId="0" borderId="1" xfId="1" applyNumberFormat="1" applyFont="1" applyFill="1" applyBorder="1" applyAlignment="1" applyProtection="1">
      <alignment vertical="center"/>
    </xf>
    <xf numFmtId="167" fontId="9" fillId="4" borderId="1" xfId="1" applyNumberFormat="1" applyFont="1" applyFill="1" applyBorder="1" applyAlignment="1" applyProtection="1">
      <alignment vertical="center"/>
    </xf>
    <xf numFmtId="167" fontId="7" fillId="2" borderId="1" xfId="1" applyNumberFormat="1" applyFont="1" applyFill="1" applyBorder="1" applyAlignment="1" applyProtection="1">
      <alignment vertical="center"/>
    </xf>
    <xf numFmtId="167" fontId="5" fillId="0" borderId="1" xfId="1" applyNumberFormat="1" applyFont="1" applyFill="1" applyBorder="1" applyAlignment="1" applyProtection="1">
      <alignment vertical="center"/>
    </xf>
    <xf numFmtId="167" fontId="17" fillId="0" borderId="1" xfId="1" applyNumberFormat="1" applyFont="1" applyFill="1" applyBorder="1" applyAlignment="1" applyProtection="1">
      <alignment vertical="center"/>
    </xf>
    <xf numFmtId="167" fontId="16" fillId="0" borderId="2" xfId="0" applyNumberFormat="1" applyFont="1" applyBorder="1"/>
    <xf numFmtId="167" fontId="16" fillId="0" borderId="0" xfId="0" applyNumberFormat="1" applyFont="1"/>
    <xf numFmtId="4" fontId="19" fillId="5" borderId="0" xfId="0" applyNumberFormat="1" applyFont="1" applyFill="1"/>
    <xf numFmtId="164" fontId="7" fillId="3" borderId="1" xfId="1" applyFont="1" applyFill="1" applyBorder="1" applyAlignment="1" applyProtection="1">
      <alignment vertical="center" wrapText="1"/>
    </xf>
    <xf numFmtId="0" fontId="0" fillId="4" borderId="1" xfId="0" applyFill="1" applyBorder="1"/>
    <xf numFmtId="0" fontId="0" fillId="3" borderId="5" xfId="0" applyFill="1" applyBorder="1"/>
    <xf numFmtId="164" fontId="12" fillId="4" borderId="1" xfId="1" applyFont="1" applyFill="1" applyBorder="1" applyAlignment="1" applyProtection="1">
      <alignment horizontal="center" vertical="center" wrapText="1"/>
    </xf>
    <xf numFmtId="164" fontId="5" fillId="2" borderId="1" xfId="1" applyFont="1" applyFill="1" applyBorder="1" applyAlignment="1" applyProtection="1">
      <alignment horizontal="center" vertical="center" wrapText="1"/>
    </xf>
    <xf numFmtId="0" fontId="0" fillId="3" borderId="1" xfId="0" applyFill="1" applyBorder="1"/>
    <xf numFmtId="0" fontId="0" fillId="2" borderId="1" xfId="0" applyFill="1" applyBorder="1"/>
    <xf numFmtId="2" fontId="7" fillId="2" borderId="1" xfId="1" applyNumberFormat="1" applyFont="1" applyFill="1" applyBorder="1" applyAlignment="1" applyProtection="1">
      <alignment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o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97"/>
  <sheetViews>
    <sheetView tabSelected="1" workbookViewId="0">
      <selection activeCell="E87" sqref="E87"/>
    </sheetView>
  </sheetViews>
  <sheetFormatPr defaultRowHeight="15" x14ac:dyDescent="0.25"/>
  <cols>
    <col min="1" max="1" width="6.5" style="2" customWidth="1"/>
    <col min="2" max="2" width="6.75" style="2" customWidth="1"/>
    <col min="3" max="3" width="47.375" style="2" customWidth="1"/>
    <col min="4" max="4" width="15.125" style="2" customWidth="1"/>
    <col min="5" max="1024" width="8.125" style="2" customWidth="1"/>
    <col min="1025" max="1025" width="9" customWidth="1"/>
  </cols>
  <sheetData>
    <row r="1" spans="1:5" ht="21" x14ac:dyDescent="0.25">
      <c r="A1" s="1"/>
      <c r="C1" s="40" t="s">
        <v>160</v>
      </c>
    </row>
    <row r="2" spans="1:5" x14ac:dyDescent="0.25">
      <c r="A2" s="3"/>
      <c r="B2" s="3"/>
      <c r="C2" s="4" t="s">
        <v>0</v>
      </c>
      <c r="D2" s="4" t="s">
        <v>1</v>
      </c>
      <c r="E2" s="4" t="s">
        <v>2</v>
      </c>
    </row>
    <row r="3" spans="1:5" x14ac:dyDescent="0.25">
      <c r="A3" s="3" t="s">
        <v>3</v>
      </c>
      <c r="B3" s="3"/>
      <c r="C3" s="3" t="s">
        <v>4</v>
      </c>
      <c r="D3" s="41">
        <f>D4+D5</f>
        <v>40000</v>
      </c>
      <c r="E3" s="7">
        <v>0.1</v>
      </c>
    </row>
    <row r="4" spans="1:5" x14ac:dyDescent="0.25">
      <c r="A4" s="22"/>
      <c r="B4" s="22" t="s">
        <v>5</v>
      </c>
      <c r="C4" s="25" t="s">
        <v>6</v>
      </c>
      <c r="D4" s="42">
        <v>15000</v>
      </c>
      <c r="E4" s="10">
        <v>3.7499999999999999E-2</v>
      </c>
    </row>
    <row r="5" spans="1:5" x14ac:dyDescent="0.25">
      <c r="A5" s="9"/>
      <c r="B5" s="22" t="s">
        <v>7</v>
      </c>
      <c r="C5" s="25" t="s">
        <v>8</v>
      </c>
      <c r="D5" s="42">
        <v>25000</v>
      </c>
      <c r="E5" s="10">
        <v>6.25E-2</v>
      </c>
    </row>
    <row r="6" spans="1:5" x14ac:dyDescent="0.25">
      <c r="A6" s="3" t="s">
        <v>9</v>
      </c>
      <c r="B6" s="3"/>
      <c r="C6" s="3" t="s">
        <v>10</v>
      </c>
      <c r="D6" s="41">
        <f>D7+D8</f>
        <v>350000</v>
      </c>
      <c r="E6" s="7">
        <v>0.875</v>
      </c>
    </row>
    <row r="7" spans="1:5" x14ac:dyDescent="0.25">
      <c r="A7" s="37"/>
      <c r="B7" s="22" t="s">
        <v>11</v>
      </c>
      <c r="C7" s="62" t="s">
        <v>12</v>
      </c>
      <c r="D7" s="45">
        <v>210000</v>
      </c>
      <c r="E7" s="13">
        <v>0.52500000000000002</v>
      </c>
    </row>
    <row r="8" spans="1:5" x14ac:dyDescent="0.25">
      <c r="A8" s="37"/>
      <c r="B8" s="22" t="s">
        <v>13</v>
      </c>
      <c r="C8" s="62" t="s">
        <v>14</v>
      </c>
      <c r="D8" s="45">
        <v>140000</v>
      </c>
      <c r="E8" s="13">
        <v>0.35</v>
      </c>
    </row>
    <row r="9" spans="1:5" x14ac:dyDescent="0.25">
      <c r="A9" s="6" t="s">
        <v>15</v>
      </c>
      <c r="B9" s="6"/>
      <c r="C9" s="6" t="s">
        <v>16</v>
      </c>
      <c r="D9" s="43">
        <v>0</v>
      </c>
      <c r="E9" s="15">
        <v>0</v>
      </c>
    </row>
    <row r="10" spans="1:5" x14ac:dyDescent="0.25">
      <c r="A10" s="6" t="s">
        <v>17</v>
      </c>
      <c r="B10" s="6"/>
      <c r="C10" s="6" t="s">
        <v>18</v>
      </c>
      <c r="D10" s="43">
        <v>0</v>
      </c>
      <c r="E10" s="15">
        <v>0</v>
      </c>
    </row>
    <row r="11" spans="1:5" x14ac:dyDescent="0.25">
      <c r="A11" s="6" t="s">
        <v>19</v>
      </c>
      <c r="B11" s="6"/>
      <c r="C11" s="6" t="s">
        <v>20</v>
      </c>
      <c r="D11" s="44">
        <v>0</v>
      </c>
      <c r="E11" s="16">
        <v>0</v>
      </c>
    </row>
    <row r="12" spans="1:5" x14ac:dyDescent="0.25">
      <c r="A12" s="6" t="s">
        <v>21</v>
      </c>
      <c r="B12" s="6"/>
      <c r="C12" s="6" t="s">
        <v>22</v>
      </c>
      <c r="D12" s="43">
        <v>0</v>
      </c>
      <c r="E12" s="15">
        <v>0</v>
      </c>
    </row>
    <row r="13" spans="1:5" x14ac:dyDescent="0.25">
      <c r="A13" s="6" t="s">
        <v>23</v>
      </c>
      <c r="B13" s="6"/>
      <c r="C13" s="6" t="s">
        <v>24</v>
      </c>
      <c r="D13" s="41">
        <v>10000</v>
      </c>
      <c r="E13" s="16">
        <v>2.5000000000000001E-2</v>
      </c>
    </row>
    <row r="14" spans="1:5" ht="15.75" customHeight="1" x14ac:dyDescent="0.25">
      <c r="A14" s="63"/>
      <c r="B14" s="63"/>
      <c r="C14" s="17" t="s">
        <v>25</v>
      </c>
      <c r="D14" s="61">
        <v>400000</v>
      </c>
      <c r="E14" s="18">
        <v>1</v>
      </c>
    </row>
    <row r="15" spans="1:5" x14ac:dyDescent="0.25">
      <c r="A15" s="19"/>
      <c r="B15" s="19"/>
      <c r="C15" s="19"/>
      <c r="D15" s="19"/>
      <c r="E15" s="19"/>
    </row>
    <row r="16" spans="1:5" ht="18.75" x14ac:dyDescent="0.25">
      <c r="A16" s="20"/>
    </row>
    <row r="17" spans="1:5" x14ac:dyDescent="0.25">
      <c r="A17" s="3"/>
      <c r="B17" s="3"/>
      <c r="C17" s="4" t="s">
        <v>26</v>
      </c>
      <c r="D17" s="4" t="s">
        <v>1</v>
      </c>
      <c r="E17" s="4" t="s">
        <v>2</v>
      </c>
    </row>
    <row r="18" spans="1:5" x14ac:dyDescent="0.25">
      <c r="A18" s="3" t="s">
        <v>3</v>
      </c>
      <c r="B18" s="3"/>
      <c r="C18" s="3" t="s">
        <v>27</v>
      </c>
      <c r="D18" s="52">
        <f>SUM(D19:D21)</f>
        <v>0</v>
      </c>
      <c r="E18" s="21">
        <v>0</v>
      </c>
    </row>
    <row r="19" spans="1:5" ht="25.5" x14ac:dyDescent="0.25">
      <c r="A19" s="22"/>
      <c r="B19" s="22" t="s">
        <v>5</v>
      </c>
      <c r="C19" s="22" t="s">
        <v>28</v>
      </c>
      <c r="D19" s="54">
        <v>0</v>
      </c>
      <c r="E19" s="9">
        <v>0</v>
      </c>
    </row>
    <row r="20" spans="1:5" x14ac:dyDescent="0.25">
      <c r="A20" s="9"/>
      <c r="B20" s="22" t="s">
        <v>7</v>
      </c>
      <c r="C20" s="22" t="s">
        <v>29</v>
      </c>
      <c r="D20" s="54">
        <v>0</v>
      </c>
      <c r="E20" s="9">
        <v>0</v>
      </c>
    </row>
    <row r="21" spans="1:5" x14ac:dyDescent="0.25">
      <c r="A21" s="22"/>
      <c r="B21" s="22" t="s">
        <v>30</v>
      </c>
      <c r="C21" s="22" t="s">
        <v>31</v>
      </c>
      <c r="D21" s="54">
        <v>0</v>
      </c>
      <c r="E21" s="9">
        <v>0</v>
      </c>
    </row>
    <row r="22" spans="1:5" x14ac:dyDescent="0.25">
      <c r="A22" s="3" t="s">
        <v>9</v>
      </c>
      <c r="B22" s="3"/>
      <c r="C22" s="3" t="s">
        <v>32</v>
      </c>
      <c r="D22" s="52">
        <f>D23+D24+D25+D44+D45</f>
        <v>141000</v>
      </c>
      <c r="E22" s="21">
        <v>0.35249999999999998</v>
      </c>
    </row>
    <row r="23" spans="1:5" ht="25.5" x14ac:dyDescent="0.25">
      <c r="A23" s="9"/>
      <c r="B23" s="22" t="s">
        <v>11</v>
      </c>
      <c r="C23" s="22" t="s">
        <v>33</v>
      </c>
      <c r="D23" s="54">
        <v>0</v>
      </c>
      <c r="E23" s="9">
        <v>0</v>
      </c>
    </row>
    <row r="24" spans="1:5" x14ac:dyDescent="0.25">
      <c r="A24" s="22"/>
      <c r="B24" s="22" t="s">
        <v>13</v>
      </c>
      <c r="C24" s="22" t="s">
        <v>34</v>
      </c>
      <c r="D24" s="54">
        <v>0</v>
      </c>
      <c r="E24" s="9">
        <v>0</v>
      </c>
    </row>
    <row r="25" spans="1:5" x14ac:dyDescent="0.25">
      <c r="A25" s="22"/>
      <c r="B25" s="22" t="s">
        <v>35</v>
      </c>
      <c r="C25" s="22" t="s">
        <v>36</v>
      </c>
      <c r="D25" s="57">
        <f>D26+D36</f>
        <v>140000</v>
      </c>
      <c r="E25" s="24">
        <v>0.35</v>
      </c>
    </row>
    <row r="26" spans="1:5" x14ac:dyDescent="0.25">
      <c r="A26" s="22"/>
      <c r="B26" s="22" t="s">
        <v>37</v>
      </c>
      <c r="C26" s="22" t="s">
        <v>38</v>
      </c>
      <c r="D26" s="57">
        <f>SUM(D27:D35)</f>
        <v>95000</v>
      </c>
      <c r="E26" s="24">
        <v>0.23749999999999999</v>
      </c>
    </row>
    <row r="27" spans="1:5" x14ac:dyDescent="0.25">
      <c r="A27" s="22"/>
      <c r="B27" s="25" t="s">
        <v>39</v>
      </c>
      <c r="C27" s="25" t="s">
        <v>162</v>
      </c>
      <c r="D27" s="54">
        <v>2000</v>
      </c>
      <c r="E27" s="10">
        <v>5.0000000000000001E-3</v>
      </c>
    </row>
    <row r="28" spans="1:5" x14ac:dyDescent="0.25">
      <c r="A28" s="22"/>
      <c r="B28" s="25" t="s">
        <v>40</v>
      </c>
      <c r="C28" s="25" t="s">
        <v>163</v>
      </c>
      <c r="D28" s="54">
        <v>10000</v>
      </c>
      <c r="E28" s="10">
        <v>2.5000000000000001E-2</v>
      </c>
    </row>
    <row r="29" spans="1:5" x14ac:dyDescent="0.25">
      <c r="A29" s="22"/>
      <c r="B29" s="25" t="s">
        <v>41</v>
      </c>
      <c r="C29" s="25" t="s">
        <v>164</v>
      </c>
      <c r="D29" s="54">
        <v>5000</v>
      </c>
      <c r="E29" s="10">
        <v>1.2500000000000001E-2</v>
      </c>
    </row>
    <row r="30" spans="1:5" x14ac:dyDescent="0.25">
      <c r="A30" s="22"/>
      <c r="B30" s="25" t="s">
        <v>42</v>
      </c>
      <c r="C30" s="25" t="s">
        <v>165</v>
      </c>
      <c r="D30" s="54">
        <v>10000</v>
      </c>
      <c r="E30" s="10">
        <v>2.5000000000000001E-2</v>
      </c>
    </row>
    <row r="31" spans="1:5" x14ac:dyDescent="0.25">
      <c r="A31" s="22"/>
      <c r="B31" s="25" t="s">
        <v>43</v>
      </c>
      <c r="C31" s="25" t="s">
        <v>166</v>
      </c>
      <c r="D31" s="54">
        <v>30000</v>
      </c>
      <c r="E31" s="10">
        <v>7.4999999999999997E-2</v>
      </c>
    </row>
    <row r="32" spans="1:5" x14ac:dyDescent="0.25">
      <c r="A32" s="22"/>
      <c r="B32" s="25" t="s">
        <v>44</v>
      </c>
      <c r="C32" s="25" t="s">
        <v>167</v>
      </c>
      <c r="D32" s="54">
        <v>10000</v>
      </c>
      <c r="E32" s="10">
        <v>2.5000000000000001E-2</v>
      </c>
    </row>
    <row r="33" spans="1:5" x14ac:dyDescent="0.25">
      <c r="A33" s="22"/>
      <c r="B33" s="25" t="s">
        <v>45</v>
      </c>
      <c r="C33" s="25" t="s">
        <v>168</v>
      </c>
      <c r="D33" s="54">
        <v>8000</v>
      </c>
      <c r="E33" s="10">
        <v>0.02</v>
      </c>
    </row>
    <row r="34" spans="1:5" x14ac:dyDescent="0.25">
      <c r="A34" s="22"/>
      <c r="B34" s="25" t="s">
        <v>46</v>
      </c>
      <c r="C34" s="25" t="s">
        <v>169</v>
      </c>
      <c r="D34" s="54">
        <v>10000</v>
      </c>
      <c r="E34" s="10">
        <v>2.5000000000000001E-2</v>
      </c>
    </row>
    <row r="35" spans="1:5" x14ac:dyDescent="0.25">
      <c r="A35" s="22"/>
      <c r="B35" s="25" t="s">
        <v>47</v>
      </c>
      <c r="C35" s="25" t="s">
        <v>176</v>
      </c>
      <c r="D35" s="54">
        <v>10000</v>
      </c>
      <c r="E35" s="10">
        <v>2.5000000000000001E-2</v>
      </c>
    </row>
    <row r="36" spans="1:5" x14ac:dyDescent="0.25">
      <c r="A36" s="22"/>
      <c r="B36" s="22" t="s">
        <v>48</v>
      </c>
      <c r="C36" s="22" t="s">
        <v>49</v>
      </c>
      <c r="D36" s="57">
        <f>D37+D38+D39+D40+D41+D42+D43</f>
        <v>45000</v>
      </c>
      <c r="E36" s="24">
        <v>0.1125</v>
      </c>
    </row>
    <row r="37" spans="1:5" x14ac:dyDescent="0.25">
      <c r="A37" s="22"/>
      <c r="B37" s="25" t="s">
        <v>50</v>
      </c>
      <c r="C37" s="25" t="s">
        <v>170</v>
      </c>
      <c r="D37" s="54">
        <v>5000</v>
      </c>
      <c r="E37" s="10">
        <v>0</v>
      </c>
    </row>
    <row r="38" spans="1:5" x14ac:dyDescent="0.25">
      <c r="A38" s="22"/>
      <c r="B38" s="25" t="s">
        <v>51</v>
      </c>
      <c r="C38" s="25" t="s">
        <v>171</v>
      </c>
      <c r="D38" s="54">
        <v>5000</v>
      </c>
      <c r="E38" s="10">
        <v>0</v>
      </c>
    </row>
    <row r="39" spans="1:5" x14ac:dyDescent="0.25">
      <c r="A39" s="22"/>
      <c r="B39" s="25" t="s">
        <v>52</v>
      </c>
      <c r="C39" s="25" t="s">
        <v>172</v>
      </c>
      <c r="D39" s="54">
        <v>10000</v>
      </c>
      <c r="E39" s="10">
        <v>1.2500000000000001E-2</v>
      </c>
    </row>
    <row r="40" spans="1:5" x14ac:dyDescent="0.25">
      <c r="A40" s="22"/>
      <c r="B40" s="25" t="s">
        <v>53</v>
      </c>
      <c r="C40" s="25" t="s">
        <v>173</v>
      </c>
      <c r="D40" s="54">
        <v>15000</v>
      </c>
      <c r="E40" s="10">
        <v>1.2500000000000001E-2</v>
      </c>
    </row>
    <row r="41" spans="1:5" x14ac:dyDescent="0.25">
      <c r="A41" s="22"/>
      <c r="B41" s="25" t="s">
        <v>54</v>
      </c>
      <c r="C41" s="25" t="s">
        <v>174</v>
      </c>
      <c r="D41" s="54">
        <v>5000</v>
      </c>
      <c r="E41" s="10">
        <v>2.5000000000000001E-2</v>
      </c>
    </row>
    <row r="42" spans="1:5" x14ac:dyDescent="0.25">
      <c r="A42" s="22"/>
      <c r="B42" s="25" t="s">
        <v>55</v>
      </c>
      <c r="C42" s="25" t="s">
        <v>175</v>
      </c>
      <c r="D42" s="54">
        <v>5000</v>
      </c>
      <c r="E42" s="10">
        <v>3.7499999999999999E-2</v>
      </c>
    </row>
    <row r="43" spans="1:5" x14ac:dyDescent="0.25">
      <c r="A43" s="22"/>
      <c r="B43" s="25" t="s">
        <v>56</v>
      </c>
      <c r="C43" s="25" t="s">
        <v>177</v>
      </c>
      <c r="D43" s="54">
        <v>0</v>
      </c>
      <c r="E43" s="10">
        <v>3.7499999999999999E-2</v>
      </c>
    </row>
    <row r="44" spans="1:5" x14ac:dyDescent="0.25">
      <c r="A44" s="22"/>
      <c r="B44" s="22" t="s">
        <v>57</v>
      </c>
      <c r="C44" s="22" t="s">
        <v>58</v>
      </c>
      <c r="D44" s="58">
        <v>0</v>
      </c>
      <c r="E44" s="24">
        <v>0</v>
      </c>
    </row>
    <row r="45" spans="1:5" x14ac:dyDescent="0.25">
      <c r="A45" s="22"/>
      <c r="B45" s="22" t="s">
        <v>59</v>
      </c>
      <c r="C45" s="22" t="s">
        <v>60</v>
      </c>
      <c r="D45" s="57">
        <v>1000</v>
      </c>
      <c r="E45" s="24">
        <v>2.5000000000000001E-3</v>
      </c>
    </row>
    <row r="46" spans="1:5" x14ac:dyDescent="0.25">
      <c r="A46" s="22"/>
      <c r="B46" s="25" t="s">
        <v>61</v>
      </c>
      <c r="C46" s="47" t="s">
        <v>62</v>
      </c>
      <c r="D46" s="54">
        <v>1000</v>
      </c>
      <c r="E46" s="10">
        <v>2.5000000000000001E-3</v>
      </c>
    </row>
    <row r="47" spans="1:5" x14ac:dyDescent="0.25">
      <c r="A47" s="3"/>
      <c r="B47" s="3" t="s">
        <v>15</v>
      </c>
      <c r="C47" s="3" t="s">
        <v>63</v>
      </c>
      <c r="D47" s="52">
        <f>D48+D49+D52+D54+D55+D58+D59+D63+D64+D65</f>
        <v>110000</v>
      </c>
      <c r="E47" s="7">
        <v>0.28749999999999998</v>
      </c>
    </row>
    <row r="48" spans="1:5" x14ac:dyDescent="0.25">
      <c r="A48" s="25"/>
      <c r="B48" s="22" t="s">
        <v>64</v>
      </c>
      <c r="C48" s="22" t="s">
        <v>65</v>
      </c>
      <c r="D48" s="54">
        <v>0</v>
      </c>
      <c r="E48" s="9">
        <v>0</v>
      </c>
    </row>
    <row r="49" spans="1:5" x14ac:dyDescent="0.25">
      <c r="A49" s="22"/>
      <c r="B49" s="22" t="s">
        <v>66</v>
      </c>
      <c r="C49" s="22" t="s">
        <v>67</v>
      </c>
      <c r="D49" s="57">
        <f>D50+D51</f>
        <v>30000</v>
      </c>
      <c r="E49" s="24">
        <v>7.4999999999999997E-2</v>
      </c>
    </row>
    <row r="50" spans="1:5" ht="25.5" x14ac:dyDescent="0.25">
      <c r="A50" s="22"/>
      <c r="B50" s="25" t="s">
        <v>68</v>
      </c>
      <c r="C50" s="25" t="s">
        <v>69</v>
      </c>
      <c r="D50" s="54">
        <v>0</v>
      </c>
      <c r="E50" s="10">
        <v>0</v>
      </c>
    </row>
    <row r="51" spans="1:5" x14ac:dyDescent="0.25">
      <c r="A51" s="22"/>
      <c r="B51" s="25" t="s">
        <v>70</v>
      </c>
      <c r="C51" s="25" t="s">
        <v>71</v>
      </c>
      <c r="D51" s="54">
        <v>30000</v>
      </c>
      <c r="E51" s="10">
        <v>7.4999999999999997E-2</v>
      </c>
    </row>
    <row r="52" spans="1:5" x14ac:dyDescent="0.25">
      <c r="A52" s="9"/>
      <c r="B52" s="22" t="s">
        <v>72</v>
      </c>
      <c r="C52" s="22" t="s">
        <v>73</v>
      </c>
      <c r="D52" s="57">
        <v>0</v>
      </c>
      <c r="E52" s="24">
        <v>0</v>
      </c>
    </row>
    <row r="53" spans="1:5" x14ac:dyDescent="0.25">
      <c r="A53" s="9"/>
      <c r="B53" s="25" t="s">
        <v>74</v>
      </c>
      <c r="C53" s="25" t="s">
        <v>75</v>
      </c>
      <c r="D53" s="54">
        <v>0</v>
      </c>
      <c r="E53" s="10">
        <v>0</v>
      </c>
    </row>
    <row r="54" spans="1:5" x14ac:dyDescent="0.25">
      <c r="A54" s="9"/>
      <c r="B54" s="22" t="s">
        <v>76</v>
      </c>
      <c r="C54" s="22" t="s">
        <v>77</v>
      </c>
      <c r="D54" s="54">
        <v>0</v>
      </c>
      <c r="E54" s="9">
        <v>0</v>
      </c>
    </row>
    <row r="55" spans="1:5" x14ac:dyDescent="0.25">
      <c r="A55" s="22"/>
      <c r="B55" s="22" t="s">
        <v>78</v>
      </c>
      <c r="C55" s="22" t="s">
        <v>79</v>
      </c>
      <c r="D55" s="57">
        <v>0</v>
      </c>
      <c r="E55" s="24">
        <v>0</v>
      </c>
    </row>
    <row r="56" spans="1:5" x14ac:dyDescent="0.25">
      <c r="A56" s="22"/>
      <c r="B56" s="25" t="s">
        <v>80</v>
      </c>
      <c r="C56" s="25" t="s">
        <v>81</v>
      </c>
      <c r="D56" s="54">
        <v>0</v>
      </c>
      <c r="E56" s="10">
        <v>0</v>
      </c>
    </row>
    <row r="57" spans="1:5" x14ac:dyDescent="0.25">
      <c r="A57" s="22"/>
      <c r="B57" s="25" t="s">
        <v>82</v>
      </c>
      <c r="C57" s="25" t="s">
        <v>83</v>
      </c>
      <c r="D57" s="54">
        <v>0</v>
      </c>
      <c r="E57" s="10">
        <v>0</v>
      </c>
    </row>
    <row r="58" spans="1:5" x14ac:dyDescent="0.25">
      <c r="A58" s="9"/>
      <c r="B58" s="22" t="s">
        <v>84</v>
      </c>
      <c r="C58" s="22" t="s">
        <v>85</v>
      </c>
      <c r="D58" s="54">
        <v>0</v>
      </c>
      <c r="E58" s="9">
        <v>0</v>
      </c>
    </row>
    <row r="59" spans="1:5" x14ac:dyDescent="0.25">
      <c r="A59" s="9"/>
      <c r="B59" s="22" t="s">
        <v>86</v>
      </c>
      <c r="C59" s="22" t="s">
        <v>87</v>
      </c>
      <c r="D59" s="57">
        <f>D60+D61+D62</f>
        <v>25000</v>
      </c>
      <c r="E59" s="24">
        <v>6.25E-2</v>
      </c>
    </row>
    <row r="60" spans="1:5" x14ac:dyDescent="0.25">
      <c r="A60" s="9"/>
      <c r="B60" s="25" t="s">
        <v>88</v>
      </c>
      <c r="C60" s="49" t="s">
        <v>89</v>
      </c>
      <c r="D60" s="54">
        <v>15000</v>
      </c>
      <c r="E60" s="10">
        <v>3.7499999999999999E-2</v>
      </c>
    </row>
    <row r="61" spans="1:5" x14ac:dyDescent="0.25">
      <c r="A61" s="9"/>
      <c r="B61" s="25" t="s">
        <v>90</v>
      </c>
      <c r="C61" s="49" t="s">
        <v>91</v>
      </c>
      <c r="D61" s="54">
        <v>5000</v>
      </c>
      <c r="E61" s="10">
        <v>1.2500000000000001E-2</v>
      </c>
    </row>
    <row r="62" spans="1:5" x14ac:dyDescent="0.25">
      <c r="A62" s="9"/>
      <c r="B62" s="25" t="s">
        <v>92</v>
      </c>
      <c r="C62" s="47" t="s">
        <v>93</v>
      </c>
      <c r="D62" s="54">
        <v>5000</v>
      </c>
      <c r="E62" s="10">
        <v>1.2500000000000001E-2</v>
      </c>
    </row>
    <row r="63" spans="1:5" x14ac:dyDescent="0.25">
      <c r="A63" s="9"/>
      <c r="B63" s="22" t="s">
        <v>94</v>
      </c>
      <c r="C63" s="48" t="s">
        <v>95</v>
      </c>
      <c r="D63" s="57">
        <v>10000</v>
      </c>
      <c r="E63" s="24">
        <v>2.5000000000000001E-2</v>
      </c>
    </row>
    <row r="64" spans="1:5" x14ac:dyDescent="0.25">
      <c r="A64" s="9"/>
      <c r="B64" s="22" t="s">
        <v>96</v>
      </c>
      <c r="C64" s="48" t="s">
        <v>97</v>
      </c>
      <c r="D64" s="54">
        <v>0</v>
      </c>
      <c r="E64" s="9">
        <v>0</v>
      </c>
    </row>
    <row r="65" spans="1:5" x14ac:dyDescent="0.25">
      <c r="A65" s="9"/>
      <c r="B65" s="22" t="s">
        <v>98</v>
      </c>
      <c r="C65" s="48" t="s">
        <v>99</v>
      </c>
      <c r="D65" s="57">
        <f>D66+D67</f>
        <v>45000</v>
      </c>
      <c r="E65" s="24">
        <v>0.1125</v>
      </c>
    </row>
    <row r="66" spans="1:5" x14ac:dyDescent="0.25">
      <c r="A66" s="9"/>
      <c r="B66" s="25" t="s">
        <v>100</v>
      </c>
      <c r="C66" s="50" t="s">
        <v>101</v>
      </c>
      <c r="D66" s="59">
        <v>10000</v>
      </c>
      <c r="E66" s="10">
        <v>2.5000000000000001E-2</v>
      </c>
    </row>
    <row r="67" spans="1:5" x14ac:dyDescent="0.25">
      <c r="A67" s="9"/>
      <c r="B67" s="25" t="s">
        <v>102</v>
      </c>
      <c r="C67" s="51" t="s">
        <v>103</v>
      </c>
      <c r="D67" s="60">
        <v>35000</v>
      </c>
      <c r="E67" s="10">
        <v>8.7499999999999994E-2</v>
      </c>
    </row>
    <row r="68" spans="1:5" x14ac:dyDescent="0.25">
      <c r="A68" s="3" t="s">
        <v>17</v>
      </c>
      <c r="B68" s="3"/>
      <c r="C68" s="3" t="s">
        <v>104</v>
      </c>
      <c r="D68" s="52">
        <f>D69+D70+D72+D73+D74</f>
        <v>5000</v>
      </c>
      <c r="E68" s="7">
        <v>0</v>
      </c>
    </row>
    <row r="69" spans="1:5" x14ac:dyDescent="0.25">
      <c r="A69" s="22"/>
      <c r="B69" s="22" t="s">
        <v>105</v>
      </c>
      <c r="C69" s="22" t="s">
        <v>106</v>
      </c>
      <c r="D69" s="54">
        <v>0</v>
      </c>
      <c r="E69" s="9">
        <v>0</v>
      </c>
    </row>
    <row r="70" spans="1:5" x14ac:dyDescent="0.25">
      <c r="A70" s="22"/>
      <c r="B70" s="22" t="s">
        <v>107</v>
      </c>
      <c r="C70" s="22" t="s">
        <v>108</v>
      </c>
      <c r="D70" s="57">
        <v>5000</v>
      </c>
      <c r="E70" s="24">
        <v>1.2500000000000001E-2</v>
      </c>
    </row>
    <row r="71" spans="1:5" x14ac:dyDescent="0.25">
      <c r="A71" s="22"/>
      <c r="B71" s="25" t="s">
        <v>109</v>
      </c>
      <c r="C71" s="25" t="s">
        <v>110</v>
      </c>
      <c r="D71" s="54">
        <v>5000</v>
      </c>
      <c r="E71" s="10">
        <v>1.2500000000000001E-2</v>
      </c>
    </row>
    <row r="72" spans="1:5" x14ac:dyDescent="0.25">
      <c r="A72" s="22"/>
      <c r="B72" s="22" t="s">
        <v>111</v>
      </c>
      <c r="C72" s="22" t="s">
        <v>112</v>
      </c>
      <c r="D72" s="54">
        <v>0</v>
      </c>
      <c r="E72" s="9">
        <v>0</v>
      </c>
    </row>
    <row r="73" spans="1:5" x14ac:dyDescent="0.25">
      <c r="A73" s="23"/>
      <c r="B73" s="22" t="s">
        <v>113</v>
      </c>
      <c r="C73" s="22" t="s">
        <v>114</v>
      </c>
      <c r="D73" s="54">
        <v>0</v>
      </c>
      <c r="E73" s="9">
        <v>0</v>
      </c>
    </row>
    <row r="74" spans="1:5" x14ac:dyDescent="0.25">
      <c r="A74" s="23"/>
      <c r="B74" s="22" t="s">
        <v>115</v>
      </c>
      <c r="C74" s="22" t="s">
        <v>116</v>
      </c>
      <c r="D74" s="57">
        <v>0</v>
      </c>
      <c r="E74" s="24">
        <v>0</v>
      </c>
    </row>
    <row r="75" spans="1:5" x14ac:dyDescent="0.25">
      <c r="A75" s="23"/>
      <c r="B75" s="25" t="s">
        <v>117</v>
      </c>
      <c r="C75" s="25" t="s">
        <v>118</v>
      </c>
      <c r="D75" s="54">
        <v>0</v>
      </c>
      <c r="E75" s="10">
        <v>0</v>
      </c>
    </row>
    <row r="76" spans="1:5" x14ac:dyDescent="0.25">
      <c r="A76" s="3" t="s">
        <v>19</v>
      </c>
      <c r="B76" s="3"/>
      <c r="C76" s="3" t="s">
        <v>119</v>
      </c>
      <c r="D76" s="52">
        <v>0</v>
      </c>
      <c r="E76" s="7">
        <v>0</v>
      </c>
    </row>
    <row r="77" spans="1:5" x14ac:dyDescent="0.25">
      <c r="A77" s="22"/>
      <c r="B77" s="22" t="s">
        <v>120</v>
      </c>
      <c r="C77" s="22" t="s">
        <v>121</v>
      </c>
      <c r="D77" s="57">
        <v>0</v>
      </c>
      <c r="E77" s="24">
        <v>0</v>
      </c>
    </row>
    <row r="78" spans="1:5" x14ac:dyDescent="0.25">
      <c r="A78" s="22"/>
      <c r="B78" s="25" t="s">
        <v>122</v>
      </c>
      <c r="C78" s="25" t="s">
        <v>123</v>
      </c>
      <c r="D78" s="54">
        <v>0</v>
      </c>
      <c r="E78" s="10">
        <v>0</v>
      </c>
    </row>
    <row r="79" spans="1:5" x14ac:dyDescent="0.25">
      <c r="A79" s="22"/>
      <c r="B79" s="22" t="s">
        <v>124</v>
      </c>
      <c r="C79" s="22" t="s">
        <v>125</v>
      </c>
      <c r="D79" s="54">
        <v>0</v>
      </c>
      <c r="E79" s="9">
        <v>0</v>
      </c>
    </row>
    <row r="80" spans="1:5" x14ac:dyDescent="0.25">
      <c r="A80" s="3" t="s">
        <v>21</v>
      </c>
      <c r="B80" s="3"/>
      <c r="C80" s="3" t="s">
        <v>126</v>
      </c>
      <c r="D80" s="52">
        <f>D81+D82+D83</f>
        <v>140000</v>
      </c>
      <c r="E80" s="7">
        <v>0.33750000000000002</v>
      </c>
    </row>
    <row r="81" spans="1:5" x14ac:dyDescent="0.25">
      <c r="A81" s="22"/>
      <c r="B81" s="22" t="s">
        <v>127</v>
      </c>
      <c r="C81" s="25" t="s">
        <v>128</v>
      </c>
      <c r="D81" s="54">
        <v>77000</v>
      </c>
      <c r="E81" s="10">
        <v>0.1925</v>
      </c>
    </row>
    <row r="82" spans="1:5" x14ac:dyDescent="0.25">
      <c r="A82" s="22"/>
      <c r="B82" s="22" t="s">
        <v>129</v>
      </c>
      <c r="C82" s="25" t="s">
        <v>130</v>
      </c>
      <c r="D82" s="54">
        <v>58000</v>
      </c>
      <c r="E82" s="10">
        <v>0.14499999999999999</v>
      </c>
    </row>
    <row r="83" spans="1:5" x14ac:dyDescent="0.25">
      <c r="A83" s="22"/>
      <c r="B83" s="22" t="s">
        <v>131</v>
      </c>
      <c r="C83" s="25" t="s">
        <v>132</v>
      </c>
      <c r="D83" s="54">
        <v>5000</v>
      </c>
      <c r="E83" s="10">
        <v>1.2500000000000001E-2</v>
      </c>
    </row>
    <row r="84" spans="1:5" x14ac:dyDescent="0.25">
      <c r="A84" s="22"/>
      <c r="B84" s="22" t="s">
        <v>133</v>
      </c>
      <c r="C84" s="25" t="s">
        <v>134</v>
      </c>
      <c r="D84" s="54">
        <v>0</v>
      </c>
      <c r="E84" s="10">
        <v>0</v>
      </c>
    </row>
    <row r="85" spans="1:5" x14ac:dyDescent="0.25">
      <c r="A85" s="9"/>
      <c r="B85" s="22" t="s">
        <v>135</v>
      </c>
      <c r="C85" s="25" t="s">
        <v>136</v>
      </c>
      <c r="D85" s="54">
        <v>0</v>
      </c>
      <c r="E85" s="10">
        <v>0</v>
      </c>
    </row>
    <row r="86" spans="1:5" x14ac:dyDescent="0.25">
      <c r="A86" s="3" t="s">
        <v>23</v>
      </c>
      <c r="B86" s="3"/>
      <c r="C86" s="3" t="s">
        <v>137</v>
      </c>
      <c r="D86" s="52">
        <v>4000</v>
      </c>
      <c r="E86" s="69">
        <v>1</v>
      </c>
    </row>
    <row r="87" spans="1:5" x14ac:dyDescent="0.25">
      <c r="A87" s="3" t="s">
        <v>138</v>
      </c>
      <c r="B87" s="3"/>
      <c r="C87" s="3" t="s">
        <v>140</v>
      </c>
      <c r="D87" s="56">
        <v>0</v>
      </c>
      <c r="E87" s="26">
        <v>0</v>
      </c>
    </row>
    <row r="88" spans="1:5" x14ac:dyDescent="0.25">
      <c r="A88" s="63"/>
      <c r="B88" s="63"/>
      <c r="C88" s="17" t="s">
        <v>141</v>
      </c>
      <c r="D88" s="55">
        <f>D18+D22+D47+D68+D76+D80+D86+D87</f>
        <v>400000</v>
      </c>
      <c r="E88" s="24">
        <v>1</v>
      </c>
    </row>
    <row r="89" spans="1:5" x14ac:dyDescent="0.25">
      <c r="A89" s="64"/>
      <c r="B89" s="64"/>
      <c r="C89" s="28"/>
      <c r="D89" s="29"/>
      <c r="E89" s="29"/>
    </row>
    <row r="90" spans="1:5" x14ac:dyDescent="0.25">
      <c r="A90" s="9"/>
      <c r="B90" s="9"/>
      <c r="C90" s="25"/>
      <c r="D90" s="9"/>
      <c r="E90" s="9"/>
    </row>
    <row r="91" spans="1:5" x14ac:dyDescent="0.25">
      <c r="A91" s="30" t="s">
        <v>139</v>
      </c>
      <c r="B91" s="30"/>
      <c r="C91" s="31" t="s">
        <v>142</v>
      </c>
      <c r="D91" s="53">
        <f>SUM(D92,D93)</f>
        <v>0</v>
      </c>
      <c r="E91" s="24">
        <v>0</v>
      </c>
    </row>
    <row r="92" spans="1:5" ht="30" x14ac:dyDescent="0.25">
      <c r="A92" s="22"/>
      <c r="B92" s="22"/>
      <c r="C92" s="8" t="s">
        <v>143</v>
      </c>
      <c r="D92" s="54">
        <v>0</v>
      </c>
      <c r="E92" s="9">
        <v>0</v>
      </c>
    </row>
    <row r="93" spans="1:5" x14ac:dyDescent="0.25">
      <c r="A93" s="22"/>
      <c r="B93" s="22"/>
      <c r="C93" s="8" t="s">
        <v>144</v>
      </c>
      <c r="D93" s="54">
        <v>0</v>
      </c>
      <c r="E93" s="9">
        <v>0</v>
      </c>
    </row>
    <row r="94" spans="1:5" x14ac:dyDescent="0.25">
      <c r="A94" s="32"/>
      <c r="B94" s="32"/>
      <c r="C94" s="17" t="s">
        <v>145</v>
      </c>
      <c r="D94" s="55">
        <v>0</v>
      </c>
      <c r="E94" s="24">
        <v>0</v>
      </c>
    </row>
    <row r="95" spans="1:5" x14ac:dyDescent="0.25">
      <c r="A95" s="9"/>
      <c r="B95" s="9"/>
      <c r="C95" s="25"/>
      <c r="D95" s="9"/>
      <c r="E95" s="9">
        <v>0</v>
      </c>
    </row>
    <row r="96" spans="1:5" ht="18.75" x14ac:dyDescent="0.25">
      <c r="A96" s="65" t="s">
        <v>146</v>
      </c>
      <c r="B96" s="65"/>
      <c r="C96" s="33" t="s">
        <v>147</v>
      </c>
      <c r="D96" s="46">
        <v>400000</v>
      </c>
      <c r="E96" s="24">
        <v>1</v>
      </c>
    </row>
    <row r="97" spans="1:1" ht="18.75" customHeight="1" x14ac:dyDescent="0.25">
      <c r="A97" s="34"/>
    </row>
  </sheetData>
  <mergeCells count="4">
    <mergeCell ref="A14:B14"/>
    <mergeCell ref="A88:B88"/>
    <mergeCell ref="A89:B89"/>
    <mergeCell ref="A96:B96"/>
  </mergeCells>
  <pageMargins left="0.70000000000000007" right="0.70000000000000007" top="1.1437007874015752" bottom="1.1437007874015752" header="0.75000000000000011" footer="0.75000000000000011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65"/>
  <sheetViews>
    <sheetView workbookViewId="0">
      <selection activeCell="C1" sqref="C1"/>
    </sheetView>
  </sheetViews>
  <sheetFormatPr defaultRowHeight="15" x14ac:dyDescent="0.25"/>
  <cols>
    <col min="1" max="1" width="6" style="2" customWidth="1"/>
    <col min="2" max="2" width="6.875" style="2" customWidth="1"/>
    <col min="3" max="3" width="54.75" style="2" customWidth="1"/>
    <col min="4" max="1024" width="8.125" style="2" customWidth="1"/>
    <col min="1025" max="1025" width="9" customWidth="1"/>
  </cols>
  <sheetData>
    <row r="1" spans="1:8" ht="18.75" x14ac:dyDescent="0.25">
      <c r="A1" s="35"/>
      <c r="C1" s="40" t="s">
        <v>161</v>
      </c>
    </row>
    <row r="2" spans="1:8" x14ac:dyDescent="0.25">
      <c r="A2" s="68"/>
      <c r="B2" s="68"/>
      <c r="C2" s="66" t="s">
        <v>0</v>
      </c>
      <c r="D2" s="66" t="s">
        <v>148</v>
      </c>
      <c r="E2" s="66" t="s">
        <v>149</v>
      </c>
      <c r="F2" s="66" t="s">
        <v>150</v>
      </c>
      <c r="G2" s="66" t="s">
        <v>151</v>
      </c>
      <c r="H2" s="4" t="s">
        <v>152</v>
      </c>
    </row>
    <row r="3" spans="1:8" x14ac:dyDescent="0.25">
      <c r="A3" s="68"/>
      <c r="B3" s="68"/>
      <c r="C3" s="66"/>
      <c r="D3" s="66"/>
      <c r="E3" s="66"/>
      <c r="F3" s="66"/>
      <c r="G3" s="66"/>
      <c r="H3" s="4" t="s">
        <v>153</v>
      </c>
    </row>
    <row r="4" spans="1:8" x14ac:dyDescent="0.25">
      <c r="A4" s="68"/>
      <c r="B4" s="68"/>
      <c r="C4" s="66"/>
      <c r="D4" s="66"/>
      <c r="E4" s="66"/>
      <c r="F4" s="66"/>
      <c r="G4" s="66"/>
      <c r="H4" s="4" t="s">
        <v>154</v>
      </c>
    </row>
    <row r="5" spans="1:8" x14ac:dyDescent="0.25">
      <c r="A5" s="5" t="s">
        <v>3</v>
      </c>
      <c r="B5" s="5"/>
      <c r="C5" s="5" t="s">
        <v>4</v>
      </c>
      <c r="D5" s="26"/>
      <c r="E5" s="26"/>
      <c r="F5" s="26"/>
      <c r="G5" s="26"/>
      <c r="H5" s="26"/>
    </row>
    <row r="6" spans="1:8" x14ac:dyDescent="0.25">
      <c r="A6" s="8"/>
      <c r="B6" s="8" t="s">
        <v>5</v>
      </c>
      <c r="C6" s="8" t="s">
        <v>6</v>
      </c>
      <c r="D6" s="9"/>
      <c r="E6" s="9"/>
      <c r="F6" s="9"/>
      <c r="G6" s="9"/>
      <c r="H6" s="9"/>
    </row>
    <row r="7" spans="1:8" x14ac:dyDescent="0.25">
      <c r="A7" s="11"/>
      <c r="B7" s="8" t="s">
        <v>7</v>
      </c>
      <c r="C7" s="8" t="s">
        <v>8</v>
      </c>
      <c r="D7" s="9"/>
      <c r="E7" s="9"/>
      <c r="F7" s="9"/>
      <c r="G7" s="9"/>
      <c r="H7" s="9"/>
    </row>
    <row r="8" spans="1:8" x14ac:dyDescent="0.25">
      <c r="A8" s="5" t="s">
        <v>9</v>
      </c>
      <c r="B8" s="5"/>
      <c r="C8" s="5" t="s">
        <v>155</v>
      </c>
      <c r="D8" s="26"/>
      <c r="E8" s="26"/>
      <c r="F8" s="26"/>
      <c r="G8" s="26"/>
      <c r="H8" s="26"/>
    </row>
    <row r="9" spans="1:8" x14ac:dyDescent="0.25">
      <c r="A9" s="14" t="s">
        <v>15</v>
      </c>
      <c r="B9" s="14"/>
      <c r="C9" s="14" t="s">
        <v>16</v>
      </c>
      <c r="D9" s="15"/>
      <c r="E9" s="15"/>
      <c r="F9" s="15"/>
      <c r="G9" s="15"/>
      <c r="H9" s="15"/>
    </row>
    <row r="10" spans="1:8" x14ac:dyDescent="0.25">
      <c r="A10" s="14" t="s">
        <v>17</v>
      </c>
      <c r="B10" s="14"/>
      <c r="C10" s="14" t="s">
        <v>18</v>
      </c>
      <c r="D10" s="15"/>
      <c r="E10" s="15"/>
      <c r="F10" s="15"/>
      <c r="G10" s="15"/>
      <c r="H10" s="15"/>
    </row>
    <row r="11" spans="1:8" x14ac:dyDescent="0.25">
      <c r="A11" s="14" t="s">
        <v>19</v>
      </c>
      <c r="B11" s="14"/>
      <c r="C11" s="14" t="s">
        <v>20</v>
      </c>
      <c r="D11" s="15"/>
      <c r="E11" s="15"/>
      <c r="F11" s="15"/>
      <c r="G11" s="15"/>
      <c r="H11" s="15"/>
    </row>
    <row r="12" spans="1:8" x14ac:dyDescent="0.25">
      <c r="A12" s="14" t="s">
        <v>21</v>
      </c>
      <c r="B12" s="14"/>
      <c r="C12" s="14" t="s">
        <v>22</v>
      </c>
      <c r="D12" s="15"/>
      <c r="E12" s="15"/>
      <c r="F12" s="15"/>
      <c r="G12" s="15"/>
      <c r="H12" s="15"/>
    </row>
    <row r="13" spans="1:8" x14ac:dyDescent="0.25">
      <c r="A13" s="14" t="s">
        <v>23</v>
      </c>
      <c r="B13" s="14"/>
      <c r="C13" s="14" t="s">
        <v>24</v>
      </c>
      <c r="D13" s="15"/>
      <c r="E13" s="15"/>
      <c r="F13" s="15"/>
      <c r="G13" s="15"/>
      <c r="H13" s="15"/>
    </row>
    <row r="14" spans="1:8" x14ac:dyDescent="0.25">
      <c r="A14" s="36"/>
    </row>
    <row r="15" spans="1:8" x14ac:dyDescent="0.25">
      <c r="A15" s="68"/>
      <c r="B15" s="68"/>
      <c r="C15" s="66" t="s">
        <v>26</v>
      </c>
      <c r="D15" s="66" t="s">
        <v>156</v>
      </c>
      <c r="E15" s="66" t="s">
        <v>149</v>
      </c>
      <c r="F15" s="66" t="s">
        <v>150</v>
      </c>
      <c r="G15" s="66" t="s">
        <v>151</v>
      </c>
      <c r="H15" s="4" t="s">
        <v>152</v>
      </c>
    </row>
    <row r="16" spans="1:8" x14ac:dyDescent="0.25">
      <c r="A16" s="68"/>
      <c r="B16" s="68"/>
      <c r="C16" s="66"/>
      <c r="D16" s="66"/>
      <c r="E16" s="66"/>
      <c r="F16" s="66"/>
      <c r="G16" s="66"/>
      <c r="H16" s="4" t="s">
        <v>153</v>
      </c>
    </row>
    <row r="17" spans="1:8" x14ac:dyDescent="0.25">
      <c r="A17" s="68"/>
      <c r="B17" s="68"/>
      <c r="C17" s="66"/>
      <c r="D17" s="66"/>
      <c r="E17" s="66"/>
      <c r="F17" s="66"/>
      <c r="G17" s="66"/>
      <c r="H17" s="4" t="s">
        <v>154</v>
      </c>
    </row>
    <row r="18" spans="1:8" x14ac:dyDescent="0.25">
      <c r="A18" s="3" t="s">
        <v>3</v>
      </c>
      <c r="B18" s="3"/>
      <c r="C18" s="3" t="s">
        <v>27</v>
      </c>
      <c r="D18" s="26"/>
      <c r="E18" s="26"/>
      <c r="F18" s="26"/>
      <c r="G18" s="26"/>
      <c r="H18" s="26"/>
    </row>
    <row r="19" spans="1:8" x14ac:dyDescent="0.25">
      <c r="A19" s="22"/>
      <c r="B19" s="22" t="s">
        <v>5</v>
      </c>
      <c r="C19" s="22" t="s">
        <v>28</v>
      </c>
      <c r="D19" s="9"/>
      <c r="E19" s="9"/>
      <c r="F19" s="9"/>
      <c r="G19" s="9"/>
      <c r="H19" s="9"/>
    </row>
    <row r="20" spans="1:8" x14ac:dyDescent="0.25">
      <c r="A20" s="9"/>
      <c r="B20" s="22" t="s">
        <v>7</v>
      </c>
      <c r="C20" s="22" t="s">
        <v>29</v>
      </c>
      <c r="D20" s="9"/>
      <c r="E20" s="9"/>
      <c r="F20" s="9"/>
      <c r="G20" s="9"/>
      <c r="H20" s="9"/>
    </row>
    <row r="21" spans="1:8" x14ac:dyDescent="0.25">
      <c r="A21" s="22"/>
      <c r="B21" s="22" t="s">
        <v>30</v>
      </c>
      <c r="C21" s="22" t="s">
        <v>31</v>
      </c>
      <c r="D21" s="9"/>
      <c r="E21" s="9"/>
      <c r="F21" s="9"/>
      <c r="G21" s="9"/>
      <c r="H21" s="9"/>
    </row>
    <row r="22" spans="1:8" x14ac:dyDescent="0.25">
      <c r="A22" s="3" t="s">
        <v>9</v>
      </c>
      <c r="B22" s="3"/>
      <c r="C22" s="3" t="s">
        <v>32</v>
      </c>
      <c r="D22" s="26"/>
      <c r="E22" s="26"/>
      <c r="F22" s="26"/>
      <c r="G22" s="26"/>
      <c r="H22" s="26"/>
    </row>
    <row r="23" spans="1:8" x14ac:dyDescent="0.25">
      <c r="A23" s="9"/>
      <c r="B23" s="22" t="s">
        <v>11</v>
      </c>
      <c r="C23" s="22" t="s">
        <v>33</v>
      </c>
      <c r="D23" s="9"/>
      <c r="E23" s="9"/>
      <c r="F23" s="9"/>
      <c r="G23" s="9"/>
      <c r="H23" s="9"/>
    </row>
    <row r="24" spans="1:8" x14ac:dyDescent="0.25">
      <c r="A24" s="22"/>
      <c r="B24" s="22" t="s">
        <v>13</v>
      </c>
      <c r="C24" s="22" t="s">
        <v>34</v>
      </c>
      <c r="D24" s="9"/>
      <c r="E24" s="9"/>
      <c r="F24" s="9"/>
      <c r="G24" s="9"/>
      <c r="H24" s="9"/>
    </row>
    <row r="25" spans="1:8" x14ac:dyDescent="0.25">
      <c r="A25" s="22"/>
      <c r="B25" s="22" t="s">
        <v>35</v>
      </c>
      <c r="C25" s="22" t="s">
        <v>36</v>
      </c>
      <c r="D25" s="9"/>
      <c r="E25" s="9"/>
      <c r="F25" s="9"/>
      <c r="G25" s="9"/>
      <c r="H25" s="9"/>
    </row>
    <row r="26" spans="1:8" x14ac:dyDescent="0.25">
      <c r="A26" s="22"/>
      <c r="B26" s="22" t="s">
        <v>57</v>
      </c>
      <c r="C26" s="22" t="s">
        <v>58</v>
      </c>
      <c r="D26" s="9"/>
      <c r="E26" s="9"/>
      <c r="F26" s="9"/>
      <c r="G26" s="9"/>
      <c r="H26" s="9"/>
    </row>
    <row r="27" spans="1:8" x14ac:dyDescent="0.25">
      <c r="A27" s="22"/>
      <c r="B27" s="22" t="s">
        <v>59</v>
      </c>
      <c r="C27" s="22" t="s">
        <v>60</v>
      </c>
      <c r="D27" s="9"/>
      <c r="E27" s="9"/>
      <c r="F27" s="9"/>
      <c r="G27" s="9"/>
      <c r="H27" s="9"/>
    </row>
    <row r="28" spans="1:8" x14ac:dyDescent="0.25">
      <c r="A28" s="3" t="s">
        <v>15</v>
      </c>
      <c r="B28" s="3"/>
      <c r="C28" s="3" t="s">
        <v>63</v>
      </c>
      <c r="D28" s="26"/>
      <c r="E28" s="26"/>
      <c r="F28" s="26"/>
      <c r="G28" s="26"/>
      <c r="H28" s="26"/>
    </row>
    <row r="29" spans="1:8" ht="25.5" x14ac:dyDescent="0.25">
      <c r="A29" s="25"/>
      <c r="B29" s="22" t="s">
        <v>64</v>
      </c>
      <c r="C29" s="22" t="s">
        <v>157</v>
      </c>
      <c r="D29" s="9"/>
      <c r="E29" s="9"/>
      <c r="F29" s="9"/>
      <c r="G29" s="9"/>
      <c r="H29" s="9"/>
    </row>
    <row r="30" spans="1:8" x14ac:dyDescent="0.25">
      <c r="A30" s="22"/>
      <c r="B30" s="22" t="s">
        <v>66</v>
      </c>
      <c r="C30" s="22" t="s">
        <v>67</v>
      </c>
      <c r="D30" s="9"/>
      <c r="E30" s="9"/>
      <c r="F30" s="9"/>
      <c r="G30" s="9"/>
      <c r="H30" s="9"/>
    </row>
    <row r="31" spans="1:8" x14ac:dyDescent="0.25">
      <c r="A31" s="9"/>
      <c r="B31" s="22" t="s">
        <v>72</v>
      </c>
      <c r="C31" s="22" t="s">
        <v>73</v>
      </c>
      <c r="D31" s="9"/>
      <c r="E31" s="9"/>
      <c r="F31" s="9"/>
      <c r="G31" s="9"/>
      <c r="H31" s="9"/>
    </row>
    <row r="32" spans="1:8" x14ac:dyDescent="0.25">
      <c r="A32" s="9"/>
      <c r="B32" s="22" t="s">
        <v>76</v>
      </c>
      <c r="C32" s="22" t="s">
        <v>77</v>
      </c>
      <c r="D32" s="9"/>
      <c r="E32" s="9"/>
      <c r="F32" s="9"/>
      <c r="G32" s="9"/>
      <c r="H32" s="9"/>
    </row>
    <row r="33" spans="1:8" x14ac:dyDescent="0.25">
      <c r="A33" s="22"/>
      <c r="B33" s="22" t="s">
        <v>78</v>
      </c>
      <c r="C33" s="22" t="s">
        <v>79</v>
      </c>
      <c r="D33" s="9"/>
      <c r="E33" s="9"/>
      <c r="F33" s="9"/>
      <c r="G33" s="9"/>
      <c r="H33" s="9"/>
    </row>
    <row r="34" spans="1:8" x14ac:dyDescent="0.25">
      <c r="A34" s="9"/>
      <c r="B34" s="22" t="s">
        <v>84</v>
      </c>
      <c r="C34" s="22" t="s">
        <v>85</v>
      </c>
      <c r="D34" s="9"/>
      <c r="E34" s="9"/>
      <c r="F34" s="9"/>
      <c r="G34" s="9"/>
      <c r="H34" s="9"/>
    </row>
    <row r="35" spans="1:8" x14ac:dyDescent="0.25">
      <c r="A35" s="9"/>
      <c r="B35" s="22" t="s">
        <v>86</v>
      </c>
      <c r="C35" s="22" t="s">
        <v>87</v>
      </c>
      <c r="D35" s="9"/>
      <c r="E35" s="9"/>
      <c r="F35" s="9"/>
      <c r="G35" s="9"/>
      <c r="H35" s="9"/>
    </row>
    <row r="36" spans="1:8" x14ac:dyDescent="0.25">
      <c r="A36" s="9"/>
      <c r="B36" s="22" t="s">
        <v>94</v>
      </c>
      <c r="C36" s="22" t="s">
        <v>95</v>
      </c>
      <c r="D36" s="9"/>
      <c r="E36" s="9"/>
      <c r="F36" s="9"/>
      <c r="G36" s="9"/>
      <c r="H36" s="9"/>
    </row>
    <row r="37" spans="1:8" x14ac:dyDescent="0.25">
      <c r="A37" s="9"/>
      <c r="B37" s="22" t="s">
        <v>96</v>
      </c>
      <c r="C37" s="22" t="s">
        <v>97</v>
      </c>
      <c r="D37" s="9"/>
      <c r="E37" s="9"/>
      <c r="F37" s="9"/>
      <c r="G37" s="9"/>
      <c r="H37" s="9"/>
    </row>
    <row r="38" spans="1:8" x14ac:dyDescent="0.25">
      <c r="A38" s="9"/>
      <c r="B38" s="22" t="s">
        <v>98</v>
      </c>
      <c r="C38" s="22" t="s">
        <v>99</v>
      </c>
      <c r="D38" s="9"/>
      <c r="E38" s="9"/>
      <c r="F38" s="9"/>
      <c r="G38" s="9"/>
      <c r="H38" s="9"/>
    </row>
    <row r="39" spans="1:8" x14ac:dyDescent="0.25">
      <c r="A39" s="3" t="s">
        <v>17</v>
      </c>
      <c r="B39" s="3"/>
      <c r="C39" s="3" t="s">
        <v>104</v>
      </c>
      <c r="D39" s="26"/>
      <c r="E39" s="26"/>
      <c r="F39" s="26"/>
      <c r="G39" s="26"/>
      <c r="H39" s="26"/>
    </row>
    <row r="40" spans="1:8" x14ac:dyDescent="0.25">
      <c r="A40" s="22"/>
      <c r="B40" s="22" t="s">
        <v>105</v>
      </c>
      <c r="C40" s="22" t="s">
        <v>106</v>
      </c>
      <c r="D40" s="9"/>
      <c r="E40" s="9"/>
      <c r="F40" s="9"/>
      <c r="G40" s="9"/>
      <c r="H40" s="9"/>
    </row>
    <row r="41" spans="1:8" x14ac:dyDescent="0.25">
      <c r="A41" s="22"/>
      <c r="B41" s="22" t="s">
        <v>107</v>
      </c>
      <c r="C41" s="22" t="s">
        <v>108</v>
      </c>
      <c r="D41" s="9"/>
      <c r="E41" s="9"/>
      <c r="F41" s="9"/>
      <c r="G41" s="9"/>
      <c r="H41" s="9"/>
    </row>
    <row r="42" spans="1:8" x14ac:dyDescent="0.25">
      <c r="A42" s="22"/>
      <c r="B42" s="22" t="s">
        <v>111</v>
      </c>
      <c r="C42" s="22" t="s">
        <v>112</v>
      </c>
      <c r="D42" s="9"/>
      <c r="E42" s="9"/>
      <c r="F42" s="9"/>
      <c r="G42" s="9"/>
      <c r="H42" s="9"/>
    </row>
    <row r="43" spans="1:8" x14ac:dyDescent="0.25">
      <c r="A43" s="23"/>
      <c r="B43" s="22" t="s">
        <v>113</v>
      </c>
      <c r="C43" s="22" t="s">
        <v>114</v>
      </c>
      <c r="D43" s="9"/>
      <c r="E43" s="9"/>
      <c r="F43" s="9"/>
      <c r="G43" s="9"/>
      <c r="H43" s="9"/>
    </row>
    <row r="44" spans="1:8" x14ac:dyDescent="0.25">
      <c r="A44" s="25"/>
      <c r="B44" s="22" t="s">
        <v>115</v>
      </c>
      <c r="C44" s="22" t="s">
        <v>116</v>
      </c>
      <c r="D44" s="9"/>
      <c r="E44" s="9"/>
      <c r="F44" s="9"/>
      <c r="G44" s="9"/>
      <c r="H44" s="9"/>
    </row>
    <row r="45" spans="1:8" x14ac:dyDescent="0.25">
      <c r="A45" s="3" t="s">
        <v>19</v>
      </c>
      <c r="B45" s="3"/>
      <c r="C45" s="3" t="s">
        <v>119</v>
      </c>
      <c r="D45" s="26"/>
      <c r="E45" s="26"/>
      <c r="F45" s="26"/>
      <c r="G45" s="26"/>
      <c r="H45" s="26"/>
    </row>
    <row r="46" spans="1:8" x14ac:dyDescent="0.25">
      <c r="A46" s="22"/>
      <c r="B46" s="22" t="s">
        <v>120</v>
      </c>
      <c r="C46" s="22" t="s">
        <v>121</v>
      </c>
      <c r="D46" s="9"/>
      <c r="E46" s="9"/>
      <c r="F46" s="9"/>
      <c r="G46" s="9"/>
      <c r="H46" s="9"/>
    </row>
    <row r="47" spans="1:8" x14ac:dyDescent="0.25">
      <c r="A47" s="22"/>
      <c r="B47" s="22" t="s">
        <v>124</v>
      </c>
      <c r="C47" s="22" t="s">
        <v>125</v>
      </c>
      <c r="D47" s="9"/>
      <c r="E47" s="9"/>
      <c r="F47" s="9"/>
      <c r="G47" s="9"/>
      <c r="H47" s="9"/>
    </row>
    <row r="48" spans="1:8" x14ac:dyDescent="0.25">
      <c r="A48" s="3" t="s">
        <v>21</v>
      </c>
      <c r="B48" s="3"/>
      <c r="C48" s="3" t="s">
        <v>126</v>
      </c>
      <c r="D48" s="26"/>
      <c r="E48" s="26"/>
      <c r="F48" s="26"/>
      <c r="G48" s="26"/>
      <c r="H48" s="26"/>
    </row>
    <row r="49" spans="1:8" x14ac:dyDescent="0.25">
      <c r="A49" s="22"/>
      <c r="B49" s="22" t="s">
        <v>127</v>
      </c>
      <c r="C49" s="22" t="s">
        <v>128</v>
      </c>
      <c r="D49" s="9"/>
      <c r="E49" s="9"/>
      <c r="F49" s="9"/>
      <c r="G49" s="9"/>
      <c r="H49" s="9"/>
    </row>
    <row r="50" spans="1:8" x14ac:dyDescent="0.25">
      <c r="A50" s="22"/>
      <c r="B50" s="22" t="s">
        <v>129</v>
      </c>
      <c r="C50" s="22" t="s">
        <v>158</v>
      </c>
      <c r="D50" s="9"/>
      <c r="E50" s="9"/>
      <c r="F50" s="9"/>
      <c r="G50" s="9"/>
      <c r="H50" s="9"/>
    </row>
    <row r="51" spans="1:8" x14ac:dyDescent="0.25">
      <c r="A51" s="9"/>
      <c r="B51" s="22" t="s">
        <v>131</v>
      </c>
      <c r="C51" s="22" t="s">
        <v>136</v>
      </c>
      <c r="D51" s="9"/>
      <c r="E51" s="9"/>
      <c r="F51" s="9"/>
      <c r="G51" s="9"/>
      <c r="H51" s="9"/>
    </row>
    <row r="52" spans="1:8" x14ac:dyDescent="0.25">
      <c r="A52" s="9"/>
      <c r="B52" s="22" t="s">
        <v>133</v>
      </c>
      <c r="C52" s="22" t="s">
        <v>159</v>
      </c>
      <c r="D52" s="9"/>
      <c r="E52" s="9"/>
      <c r="F52" s="9"/>
      <c r="G52" s="9"/>
      <c r="H52" s="9"/>
    </row>
    <row r="53" spans="1:8" x14ac:dyDescent="0.25">
      <c r="A53" s="3" t="s">
        <v>23</v>
      </c>
      <c r="B53" s="3"/>
      <c r="C53" s="3" t="s">
        <v>137</v>
      </c>
      <c r="D53" s="26"/>
      <c r="E53" s="26"/>
      <c r="F53" s="26"/>
      <c r="G53" s="26"/>
      <c r="H53" s="26"/>
    </row>
    <row r="54" spans="1:8" x14ac:dyDescent="0.25">
      <c r="A54" s="3" t="s">
        <v>138</v>
      </c>
      <c r="B54" s="3"/>
      <c r="C54" s="3" t="s">
        <v>140</v>
      </c>
      <c r="D54" s="26"/>
      <c r="E54" s="26"/>
      <c r="F54" s="26"/>
      <c r="G54" s="26"/>
      <c r="H54" s="26"/>
    </row>
    <row r="55" spans="1:8" x14ac:dyDescent="0.25">
      <c r="A55" s="63"/>
      <c r="B55" s="63"/>
      <c r="C55" s="17" t="s">
        <v>141</v>
      </c>
      <c r="D55" s="27"/>
      <c r="E55" s="27"/>
      <c r="F55" s="27"/>
      <c r="G55" s="27"/>
      <c r="H55" s="27"/>
    </row>
    <row r="56" spans="1:8" x14ac:dyDescent="0.25">
      <c r="A56" s="67"/>
      <c r="B56" s="67"/>
      <c r="C56" s="37"/>
      <c r="D56" s="12"/>
      <c r="E56" s="12"/>
      <c r="F56" s="12"/>
      <c r="G56" s="12"/>
      <c r="H56" s="12"/>
    </row>
    <row r="57" spans="1:8" x14ac:dyDescent="0.25">
      <c r="A57" s="9"/>
      <c r="B57" s="9"/>
      <c r="C57" s="25"/>
      <c r="D57" s="9"/>
      <c r="E57" s="9"/>
      <c r="F57" s="9"/>
      <c r="G57" s="9"/>
      <c r="H57" s="9"/>
    </row>
    <row r="58" spans="1:8" x14ac:dyDescent="0.25">
      <c r="A58" s="30" t="s">
        <v>139</v>
      </c>
      <c r="B58" s="30"/>
      <c r="C58" s="31" t="s">
        <v>142</v>
      </c>
      <c r="D58" s="38"/>
      <c r="E58" s="38"/>
      <c r="F58" s="38"/>
      <c r="G58" s="38"/>
      <c r="H58" s="38"/>
    </row>
    <row r="59" spans="1:8" ht="30" x14ac:dyDescent="0.25">
      <c r="A59" s="22"/>
      <c r="B59" s="22"/>
      <c r="C59" s="8" t="s">
        <v>143</v>
      </c>
      <c r="D59" s="9"/>
      <c r="E59" s="9"/>
      <c r="F59" s="9"/>
      <c r="G59" s="9"/>
      <c r="H59" s="9"/>
    </row>
    <row r="60" spans="1:8" x14ac:dyDescent="0.25">
      <c r="A60" s="22"/>
      <c r="B60" s="22"/>
      <c r="C60" s="8" t="s">
        <v>144</v>
      </c>
      <c r="D60" s="9"/>
      <c r="E60" s="9"/>
      <c r="F60" s="9"/>
      <c r="G60" s="9"/>
      <c r="H60" s="9"/>
    </row>
    <row r="61" spans="1:8" x14ac:dyDescent="0.25">
      <c r="A61" s="32"/>
      <c r="B61" s="32"/>
      <c r="C61" s="17" t="s">
        <v>145</v>
      </c>
      <c r="D61" s="39"/>
      <c r="E61" s="39"/>
      <c r="F61" s="39"/>
      <c r="G61" s="39"/>
      <c r="H61" s="39"/>
    </row>
    <row r="62" spans="1:8" x14ac:dyDescent="0.25">
      <c r="A62" s="9"/>
      <c r="B62" s="9"/>
      <c r="C62" s="25"/>
      <c r="D62" s="9"/>
      <c r="E62" s="9"/>
      <c r="F62" s="9"/>
      <c r="G62" s="9"/>
      <c r="H62" s="9"/>
    </row>
    <row r="63" spans="1:8" ht="18.75" customHeight="1" x14ac:dyDescent="0.25">
      <c r="A63" s="65" t="s">
        <v>146</v>
      </c>
      <c r="B63" s="65"/>
      <c r="C63" s="33" t="s">
        <v>147</v>
      </c>
      <c r="D63" s="39"/>
      <c r="E63" s="39"/>
      <c r="F63" s="39"/>
      <c r="G63" s="39"/>
      <c r="H63" s="39"/>
    </row>
    <row r="64" spans="1:8" ht="18.75" x14ac:dyDescent="0.25">
      <c r="A64" s="34"/>
    </row>
    <row r="65" spans="1:1" ht="18.75" x14ac:dyDescent="0.25">
      <c r="A65" s="34"/>
    </row>
  </sheetData>
  <mergeCells count="17">
    <mergeCell ref="E2:E4"/>
    <mergeCell ref="F2:F4"/>
    <mergeCell ref="A55:B55"/>
    <mergeCell ref="A56:B56"/>
    <mergeCell ref="A63:B63"/>
    <mergeCell ref="G2:G4"/>
    <mergeCell ref="A15:A17"/>
    <mergeCell ref="B15:B17"/>
    <mergeCell ref="C15:C17"/>
    <mergeCell ref="D15:D17"/>
    <mergeCell ref="E15:E17"/>
    <mergeCell ref="F15:F17"/>
    <mergeCell ref="G15:G17"/>
    <mergeCell ref="A2:A4"/>
    <mergeCell ref="B2:B4"/>
    <mergeCell ref="C2:C4"/>
    <mergeCell ref="D2:D4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649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3</vt:i4>
      </vt:variant>
    </vt:vector>
  </HeadingPairs>
  <TitlesOfParts>
    <vt:vector size="5" baseType="lpstr">
      <vt:lpstr>Program_rada</vt:lpstr>
      <vt:lpstr>Izvješće</vt:lpstr>
      <vt:lpstr>Program_rada!_Hlk54087109</vt:lpstr>
      <vt:lpstr>Izvješće!_Hlk54516215</vt:lpstr>
      <vt:lpstr>Program_rada!_Toc55895370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Darko Barjaktarević</dc:creator>
  <cp:lastModifiedBy>TZO Erdut</cp:lastModifiedBy>
  <cp:revision>2</cp:revision>
  <cp:lastPrinted>2021-01-14T08:05:32Z</cp:lastPrinted>
  <dcterms:created xsi:type="dcterms:W3CDTF">2020-12-14T16:27:03Z</dcterms:created>
  <dcterms:modified xsi:type="dcterms:W3CDTF">2021-01-14T08:23:09Z</dcterms:modified>
</cp:coreProperties>
</file>